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2024 год\муниципальная программа\корректировка МП январь 2024\"/>
    </mc:Choice>
  </mc:AlternateContent>
  <xr:revisionPtr revIDLastSave="0" documentId="13_ncr:1_{6637FA07-AD47-43BA-8AEA-3CCBB21EBD8C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Прогр.'!$A$1:$N$110</definedName>
  </definedNames>
  <calcPr calcId="181029"/>
</workbook>
</file>

<file path=xl/calcChain.xml><?xml version="1.0" encoding="utf-8"?>
<calcChain xmlns="http://schemas.openxmlformats.org/spreadsheetml/2006/main">
  <c r="J32" i="1" l="1"/>
  <c r="I34" i="1"/>
  <c r="I51" i="1"/>
  <c r="J34" i="1"/>
  <c r="I89" i="1"/>
  <c r="L89" i="1"/>
  <c r="L79" i="1"/>
  <c r="L76" i="1" s="1"/>
  <c r="K79" i="1"/>
  <c r="J79" i="1"/>
  <c r="J76" i="1" s="1"/>
  <c r="L25" i="1"/>
  <c r="L24" i="1"/>
  <c r="L23" i="1"/>
  <c r="L22" i="1"/>
  <c r="K25" i="1"/>
  <c r="K24" i="1"/>
  <c r="K23" i="1"/>
  <c r="K22" i="1"/>
  <c r="J25" i="1"/>
  <c r="J24" i="1"/>
  <c r="J23" i="1"/>
  <c r="J22" i="1"/>
  <c r="I25" i="1"/>
  <c r="I24" i="1"/>
  <c r="I23" i="1"/>
  <c r="I22" i="1"/>
  <c r="H25" i="1"/>
  <c r="H24" i="1"/>
  <c r="H23" i="1"/>
  <c r="H22" i="1"/>
  <c r="L81" i="1"/>
  <c r="L91" i="1"/>
  <c r="L51" i="1"/>
  <c r="J51" i="1"/>
  <c r="F23" i="1"/>
  <c r="K35" i="1"/>
  <c r="K34" i="1"/>
  <c r="K33" i="1"/>
  <c r="K32" i="1"/>
  <c r="J33" i="1"/>
  <c r="J36" i="1"/>
  <c r="L44" i="1"/>
  <c r="L41" i="1" s="1"/>
  <c r="L86" i="1"/>
  <c r="L56" i="1"/>
  <c r="L61" i="1"/>
  <c r="K44" i="1"/>
  <c r="K46" i="1"/>
  <c r="L46" i="1"/>
  <c r="L26" i="1"/>
  <c r="K26" i="1"/>
  <c r="G37" i="1"/>
  <c r="G32" i="1" s="1"/>
  <c r="L36" i="1"/>
  <c r="L35" i="1"/>
  <c r="L34" i="1"/>
  <c r="L33" i="1"/>
  <c r="L32" i="1"/>
  <c r="L21" i="1"/>
  <c r="I79" i="1"/>
  <c r="I75" i="1"/>
  <c r="I71" i="1" s="1"/>
  <c r="I69" i="1"/>
  <c r="I68" i="1"/>
  <c r="I67" i="1"/>
  <c r="L100" i="1" l="1"/>
  <c r="L102" i="1"/>
  <c r="L99" i="1"/>
  <c r="J31" i="1"/>
  <c r="L101" i="1"/>
  <c r="G22" i="1"/>
  <c r="G24" i="1"/>
  <c r="G23" i="1"/>
  <c r="G25" i="1"/>
  <c r="L98" i="1"/>
  <c r="L31" i="1"/>
  <c r="K31" i="1"/>
  <c r="I66" i="1"/>
  <c r="I32" i="1"/>
  <c r="H61" i="1" l="1"/>
  <c r="H36" i="1"/>
  <c r="H68" i="1" l="1"/>
  <c r="H79" i="1"/>
  <c r="H81" i="1"/>
  <c r="H56" i="1"/>
  <c r="H46" i="1"/>
  <c r="G84" i="1"/>
  <c r="I26" i="1"/>
  <c r="J61" i="1"/>
  <c r="J26" i="1"/>
  <c r="H44" i="1"/>
  <c r="H51" i="1"/>
  <c r="J46" i="1"/>
  <c r="I44" i="1"/>
  <c r="I101" i="1" s="1"/>
  <c r="J56" i="1"/>
  <c r="H26" i="1"/>
  <c r="G49" i="1"/>
  <c r="G54" i="1"/>
  <c r="H89" i="1"/>
  <c r="K61" i="1"/>
  <c r="I61" i="1"/>
  <c r="K51" i="1"/>
  <c r="I46" i="1"/>
  <c r="J44" i="1" l="1"/>
  <c r="G46" i="1"/>
  <c r="J21" i="1"/>
  <c r="J41" i="1" l="1"/>
  <c r="K90" i="1"/>
  <c r="K89" i="1"/>
  <c r="K101" i="1" s="1"/>
  <c r="K88" i="1"/>
  <c r="K87" i="1"/>
  <c r="J90" i="1"/>
  <c r="J102" i="1" s="1"/>
  <c r="J89" i="1"/>
  <c r="G89" i="1" s="1"/>
  <c r="J88" i="1"/>
  <c r="J100" i="1" s="1"/>
  <c r="J87" i="1"/>
  <c r="J99" i="1" s="1"/>
  <c r="I90" i="1"/>
  <c r="I88" i="1"/>
  <c r="I87" i="1"/>
  <c r="H90" i="1"/>
  <c r="H88" i="1"/>
  <c r="H87" i="1"/>
  <c r="G95" i="1"/>
  <c r="G94" i="1"/>
  <c r="G93" i="1"/>
  <c r="G92" i="1"/>
  <c r="K91" i="1"/>
  <c r="J91" i="1"/>
  <c r="I91" i="1"/>
  <c r="H91" i="1"/>
  <c r="J101" i="1" l="1"/>
  <c r="I86" i="1"/>
  <c r="G90" i="1"/>
  <c r="K86" i="1"/>
  <c r="G88" i="1"/>
  <c r="G91" i="1"/>
  <c r="H86" i="1"/>
  <c r="J86" i="1"/>
  <c r="G87" i="1"/>
  <c r="H33" i="1"/>
  <c r="K76" i="1"/>
  <c r="I76" i="1"/>
  <c r="H76" i="1"/>
  <c r="G80" i="1"/>
  <c r="G79" i="1"/>
  <c r="G78" i="1"/>
  <c r="G77" i="1"/>
  <c r="K81" i="1"/>
  <c r="J81" i="1"/>
  <c r="I81" i="1"/>
  <c r="G85" i="1"/>
  <c r="G83" i="1"/>
  <c r="G82" i="1"/>
  <c r="H32" i="1"/>
  <c r="G27" i="1"/>
  <c r="G73" i="1"/>
  <c r="K45" i="1"/>
  <c r="K102" i="1" s="1"/>
  <c r="K43" i="1"/>
  <c r="K100" i="1" s="1"/>
  <c r="K42" i="1"/>
  <c r="K36" i="1"/>
  <c r="I45" i="1"/>
  <c r="I43" i="1"/>
  <c r="I42" i="1"/>
  <c r="I99" i="1" s="1"/>
  <c r="I35" i="1"/>
  <c r="I33" i="1"/>
  <c r="H70" i="1"/>
  <c r="H69" i="1"/>
  <c r="H67" i="1"/>
  <c r="H45" i="1"/>
  <c r="H43" i="1"/>
  <c r="H42" i="1"/>
  <c r="H35" i="1"/>
  <c r="H34" i="1"/>
  <c r="H101" i="1" s="1"/>
  <c r="I100" i="1" l="1"/>
  <c r="H102" i="1"/>
  <c r="K41" i="1"/>
  <c r="K99" i="1"/>
  <c r="K98" i="1" s="1"/>
  <c r="H100" i="1"/>
  <c r="I102" i="1"/>
  <c r="H99" i="1"/>
  <c r="I31" i="1"/>
  <c r="J98" i="1"/>
  <c r="H41" i="1"/>
  <c r="H31" i="1"/>
  <c r="H21" i="1"/>
  <c r="G86" i="1"/>
  <c r="G76" i="1"/>
  <c r="G81" i="1"/>
  <c r="K56" i="1"/>
  <c r="I56" i="1"/>
  <c r="G101" i="1" l="1"/>
  <c r="H98" i="1"/>
  <c r="G99" i="1"/>
  <c r="G56" i="1"/>
  <c r="G100" i="1"/>
  <c r="I98" i="1"/>
  <c r="G98" i="1" s="1"/>
  <c r="G102" i="1"/>
  <c r="H71" i="1"/>
  <c r="G71" i="1" s="1"/>
  <c r="G72" i="1" l="1"/>
  <c r="G74" i="1"/>
  <c r="G75" i="1"/>
  <c r="G62" i="1"/>
  <c r="G63" i="1"/>
  <c r="G65" i="1"/>
  <c r="G57" i="1"/>
  <c r="G58" i="1"/>
  <c r="G60" i="1"/>
  <c r="G52" i="1"/>
  <c r="G53" i="1"/>
  <c r="G55" i="1"/>
  <c r="G47" i="1"/>
  <c r="G48" i="1"/>
  <c r="G50" i="1"/>
  <c r="G38" i="1"/>
  <c r="G33" i="1" s="1"/>
  <c r="G39" i="1"/>
  <c r="G34" i="1" s="1"/>
  <c r="G40" i="1"/>
  <c r="G35" i="1" s="1"/>
  <c r="G28" i="1"/>
  <c r="G29" i="1"/>
  <c r="G30" i="1"/>
  <c r="G59" i="1"/>
  <c r="G64" i="1"/>
  <c r="G31" i="1" l="1"/>
  <c r="G43" i="1"/>
  <c r="G44" i="1"/>
  <c r="G42" i="1"/>
  <c r="I36" i="1"/>
  <c r="G21" i="1" l="1"/>
  <c r="I21" i="1"/>
  <c r="I41" i="1"/>
  <c r="K21" i="1"/>
  <c r="G41" i="1" l="1"/>
  <c r="G70" i="1"/>
  <c r="G69" i="1" l="1"/>
  <c r="H66" i="1" l="1"/>
  <c r="G68" i="1" l="1"/>
  <c r="G67" i="1"/>
  <c r="G66" i="1" l="1"/>
  <c r="G51" i="1" l="1"/>
  <c r="G61" i="1"/>
  <c r="G26" i="1"/>
  <c r="G36" i="1"/>
  <c r="G45" i="1" l="1"/>
</calcChain>
</file>

<file path=xl/sharedStrings.xml><?xml version="1.0" encoding="utf-8"?>
<sst xmlns="http://schemas.openxmlformats.org/spreadsheetml/2006/main" count="164" uniqueCount="82">
  <si>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</si>
  <si>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</si>
  <si>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</si>
  <si>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</si>
  <si>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</si>
  <si>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</si>
  <si>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</si>
  <si>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</si>
  <si>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</si>
  <si>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</si>
  <si>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</si>
  <si>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</si>
  <si>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</si>
  <si>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</si>
  <si>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</si>
  <si>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</si>
  <si>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</si>
  <si>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</si>
  <si>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</si>
  <si>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</si>
  <si>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</si>
  <si>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</si>
  <si>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</si>
  <si>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</si>
  <si>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</si>
  <si>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</si>
  <si>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</si>
  <si>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</si>
  <si>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</si>
  <si>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</si>
  <si>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</si>
  <si>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</si>
  <si>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</si>
  <si>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</si>
  <si>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</si>
  <si>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</si>
  <si>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</si>
  <si>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</si>
  <si>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</si>
  <si>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</si>
  <si>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</si>
  <si>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</si>
  <si>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</si>
  <si>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</si>
  <si>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</si>
  <si>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</si>
  <si>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</si>
  <si>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</si>
  <si>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</si>
  <si>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</si>
  <si>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</si>
  <si>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</si>
  <si>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</si>
  <si>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</si>
  <si>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</si>
  <si>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</si>
  <si>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</si>
  <si>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</si>
  <si>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</si>
  <si>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</si>
  <si>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</si>
  <si>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</si>
  <si>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</si>
  <si>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</si>
  <si>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</si>
  <si>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</si>
  <si>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</si>
  <si>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</si>
  <si>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</si>
  <si>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</si>
  <si>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</si>
  <si>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</si>
  <si>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</si>
  <si>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</si>
  <si>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</si>
  <si>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</si>
  <si>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</si>
  <si>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2022-2024 гг.</t>
  </si>
  <si>
    <t>Задача 4. Капитальный ремонт и приведение в надлежащее состояние объектов культуры</t>
  </si>
  <si>
    <t>Приложение 1</t>
  </si>
  <si>
    <t>к постановлению администрации города Евпаториия Республики Крым</t>
  </si>
  <si>
    <t>от_________  №___________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</si>
</sst>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18"/>
  <sheetViews>
    <sheetView tabSelected="1" view="pageBreakPreview" topLeftCell="B79" zoomScale="40" zoomScaleNormal="40" zoomScaleSheetLayoutView="40" workbookViewId="0">
      <selection activeCell="Y25" sqref="Y25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2:20" ht="30" customHeight="1" x14ac:dyDescent="0.3">
      <c r="B1" s="68"/>
      <c r="C1" s="68"/>
      <c r="D1" s="68"/>
      <c r="E1" s="68"/>
      <c r="F1" s="68"/>
      <c r="G1" s="68"/>
      <c r="H1" s="47" t="s">
        <v>79</v>
      </c>
      <c r="I1" s="47"/>
      <c r="J1" s="47"/>
      <c r="K1" s="55"/>
      <c r="L1" s="55"/>
    </row>
    <row r="2" spans="2:20" x14ac:dyDescent="0.3">
      <c r="B2" s="68"/>
      <c r="C2" s="68"/>
      <c r="D2" s="68"/>
      <c r="E2" s="68"/>
      <c r="F2" s="68"/>
      <c r="G2" s="68"/>
      <c r="H2" s="47" t="s">
        <v>80</v>
      </c>
      <c r="I2" s="47"/>
      <c r="J2" s="47"/>
      <c r="K2" s="55"/>
      <c r="L2" s="55"/>
    </row>
    <row r="3" spans="2:20" x14ac:dyDescent="0.3">
      <c r="B3" s="68"/>
      <c r="C3" s="68"/>
      <c r="D3" s="68"/>
      <c r="E3" s="68"/>
      <c r="F3" s="68"/>
      <c r="G3" s="68"/>
      <c r="H3" s="47" t="s">
        <v>81</v>
      </c>
      <c r="I3" s="47"/>
      <c r="J3" s="47"/>
      <c r="K3" s="55"/>
      <c r="L3" s="55"/>
    </row>
    <row r="4" spans="2:20" x14ac:dyDescent="0.3">
      <c r="B4" s="68"/>
      <c r="C4" s="68"/>
      <c r="D4" s="68"/>
      <c r="E4" s="68"/>
      <c r="F4" s="68"/>
      <c r="G4" s="68"/>
      <c r="H4" s="47"/>
      <c r="I4" s="47"/>
      <c r="J4" s="47"/>
      <c r="K4" s="55"/>
      <c r="L4" s="55"/>
    </row>
    <row r="5" spans="2:20" x14ac:dyDescent="0.3">
      <c r="B5" s="68"/>
      <c r="C5" s="68"/>
      <c r="D5" s="68"/>
      <c r="E5" s="68"/>
      <c r="F5" s="68"/>
      <c r="G5" s="68"/>
      <c r="H5" s="47"/>
      <c r="I5" s="47"/>
      <c r="J5" s="47"/>
      <c r="K5" s="55"/>
      <c r="L5" s="55"/>
    </row>
    <row r="6" spans="2:20" x14ac:dyDescent="0.3">
      <c r="B6" s="40"/>
      <c r="C6" s="41"/>
      <c r="D6" s="55"/>
      <c r="E6" s="55"/>
      <c r="F6" s="56"/>
      <c r="G6" s="42"/>
      <c r="H6" s="42"/>
      <c r="I6" s="55"/>
      <c r="J6" s="55"/>
      <c r="K6" s="55"/>
      <c r="L6" s="55"/>
    </row>
    <row r="7" spans="2:20" ht="27" customHeight="1" x14ac:dyDescent="0.3">
      <c r="B7" s="40"/>
      <c r="C7" s="41"/>
      <c r="D7" s="42"/>
      <c r="E7" s="6"/>
      <c r="F7" s="43"/>
      <c r="G7" s="6"/>
      <c r="H7" s="6" t="s">
        <v>10</v>
      </c>
      <c r="I7" s="6"/>
      <c r="J7" s="6"/>
      <c r="K7" s="6"/>
      <c r="L7" s="6"/>
      <c r="M7" s="5"/>
      <c r="N7" s="44"/>
      <c r="O7" s="5"/>
      <c r="P7" s="45"/>
      <c r="Q7" s="5"/>
      <c r="R7" s="5"/>
      <c r="S7" s="5"/>
      <c r="T7" s="5"/>
    </row>
    <row r="8" spans="2:20" ht="27" customHeight="1" x14ac:dyDescent="0.3">
      <c r="B8" s="40"/>
      <c r="C8" s="41"/>
      <c r="D8" s="42"/>
      <c r="E8" s="6"/>
      <c r="F8" s="43"/>
      <c r="G8" s="42"/>
      <c r="H8" s="6" t="s">
        <v>29</v>
      </c>
      <c r="I8" s="6"/>
      <c r="J8" s="6"/>
      <c r="K8" s="6"/>
      <c r="L8" s="6"/>
      <c r="M8" s="6"/>
      <c r="N8" s="46"/>
      <c r="O8" s="6"/>
      <c r="P8" s="45"/>
      <c r="Q8" s="6"/>
      <c r="R8" s="6"/>
      <c r="S8" s="6"/>
      <c r="T8" s="6"/>
    </row>
    <row r="9" spans="2:20" ht="27" customHeight="1" x14ac:dyDescent="0.3">
      <c r="B9" s="40"/>
      <c r="C9" s="41"/>
      <c r="D9" s="42"/>
      <c r="E9" s="6"/>
      <c r="F9" s="43"/>
      <c r="G9" s="42"/>
      <c r="H9" s="6" t="s">
        <v>45</v>
      </c>
      <c r="I9" s="6"/>
      <c r="J9" s="6"/>
      <c r="K9" s="6"/>
      <c r="L9" s="6"/>
      <c r="M9" s="6"/>
      <c r="N9" s="46"/>
      <c r="O9" s="6"/>
      <c r="P9" s="45"/>
      <c r="Q9" s="6"/>
      <c r="R9" s="6"/>
      <c r="S9" s="6"/>
      <c r="T9" s="6"/>
    </row>
    <row r="10" spans="2:20" ht="27" customHeight="1" x14ac:dyDescent="0.3">
      <c r="B10" s="40"/>
      <c r="C10" s="41"/>
      <c r="D10" s="42"/>
      <c r="E10" s="6"/>
      <c r="F10" s="43"/>
      <c r="G10" s="42"/>
      <c r="H10" s="6" t="s">
        <v>44</v>
      </c>
      <c r="I10" s="6"/>
      <c r="J10" s="6"/>
      <c r="K10" s="6"/>
      <c r="L10" s="6"/>
      <c r="M10" s="6"/>
      <c r="N10" s="46"/>
      <c r="O10" s="6"/>
      <c r="P10" s="45"/>
      <c r="Q10" s="6"/>
      <c r="R10" s="6"/>
      <c r="S10" s="6"/>
      <c r="T10" s="6"/>
    </row>
    <row r="11" spans="2:20" ht="27" customHeight="1" x14ac:dyDescent="0.3">
      <c r="B11" s="40"/>
      <c r="C11" s="41"/>
      <c r="D11" s="42"/>
      <c r="E11" s="6"/>
      <c r="F11" s="43"/>
      <c r="G11" s="42"/>
      <c r="H11" s="6"/>
      <c r="I11" s="6"/>
      <c r="J11" s="6"/>
      <c r="K11" s="6"/>
      <c r="L11" s="6"/>
      <c r="M11" s="6"/>
      <c r="N11" s="46"/>
      <c r="O11" s="6"/>
      <c r="P11" s="45"/>
      <c r="Q11" s="6"/>
      <c r="R11" s="6"/>
      <c r="S11" s="6"/>
      <c r="T11" s="6"/>
    </row>
    <row r="12" spans="2:20" x14ac:dyDescent="0.3">
      <c r="B12" s="40"/>
      <c r="C12" s="41"/>
      <c r="D12" s="42"/>
      <c r="E12" s="47"/>
      <c r="F12" s="43"/>
      <c r="G12" s="42"/>
      <c r="H12" s="6"/>
      <c r="I12" s="6"/>
      <c r="J12" s="6"/>
      <c r="K12" s="6"/>
      <c r="L12" s="6"/>
      <c r="M12" s="6"/>
      <c r="N12" s="6"/>
      <c r="O12" s="6"/>
      <c r="P12" s="45"/>
      <c r="Q12" s="6"/>
      <c r="R12" s="6"/>
      <c r="S12" s="6"/>
      <c r="T12" s="6"/>
    </row>
    <row r="13" spans="2:20" ht="20.25" customHeight="1" x14ac:dyDescent="0.3">
      <c r="B13" s="40"/>
      <c r="C13" s="78" t="s">
        <v>58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6"/>
      <c r="R13" s="6"/>
      <c r="S13" s="6"/>
      <c r="T13" s="6"/>
    </row>
    <row r="14" spans="2:20" x14ac:dyDescent="0.3">
      <c r="B14" s="4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6"/>
      <c r="R14" s="6"/>
      <c r="S14" s="6"/>
      <c r="T14" s="6"/>
    </row>
    <row r="15" spans="2:20" x14ac:dyDescent="0.3">
      <c r="B15" s="4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6"/>
      <c r="R15" s="6"/>
      <c r="S15" s="6"/>
      <c r="T15" s="6"/>
    </row>
    <row r="16" spans="2:20" s="3" customFormat="1" x14ac:dyDescent="0.3">
      <c r="B16" s="48"/>
      <c r="C16" s="6"/>
      <c r="D16" s="6"/>
      <c r="E16" s="6"/>
      <c r="F16" s="43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pans="1:28" s="22" customFormat="1" ht="30.75" customHeight="1" x14ac:dyDescent="0.3">
      <c r="B17" s="75" t="s">
        <v>13</v>
      </c>
      <c r="C17" s="70" t="s">
        <v>14</v>
      </c>
      <c r="D17" s="75" t="s">
        <v>15</v>
      </c>
      <c r="E17" s="75" t="s">
        <v>57</v>
      </c>
      <c r="F17" s="75" t="s">
        <v>0</v>
      </c>
      <c r="G17" s="75" t="s">
        <v>11</v>
      </c>
      <c r="H17" s="81" t="s">
        <v>47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</row>
    <row r="18" spans="1:28" s="22" customFormat="1" ht="35.25" customHeight="1" x14ac:dyDescent="0.3">
      <c r="B18" s="75"/>
      <c r="C18" s="76"/>
      <c r="D18" s="77"/>
      <c r="E18" s="77"/>
      <c r="F18" s="77"/>
      <c r="G18" s="77"/>
      <c r="H18" s="75" t="s">
        <v>37</v>
      </c>
      <c r="I18" s="75" t="s">
        <v>38</v>
      </c>
      <c r="J18" s="79" t="s">
        <v>39</v>
      </c>
      <c r="K18" s="75" t="s">
        <v>43</v>
      </c>
      <c r="L18" s="79" t="s">
        <v>71</v>
      </c>
      <c r="M18" s="49"/>
      <c r="N18" s="49"/>
      <c r="O18" s="49"/>
      <c r="P18" s="49"/>
      <c r="Q18" s="49"/>
      <c r="R18" s="49"/>
      <c r="S18" s="49"/>
      <c r="T18" s="49"/>
    </row>
    <row r="19" spans="1:28" s="3" customFormat="1" ht="18.75" customHeight="1" x14ac:dyDescent="0.3">
      <c r="B19" s="75"/>
      <c r="C19" s="76"/>
      <c r="D19" s="77"/>
      <c r="E19" s="77"/>
      <c r="F19" s="77"/>
      <c r="G19" s="77"/>
      <c r="H19" s="75"/>
      <c r="I19" s="75"/>
      <c r="J19" s="80"/>
      <c r="K19" s="75"/>
      <c r="L19" s="80"/>
      <c r="M19" s="35"/>
      <c r="N19" s="35"/>
      <c r="O19" s="35"/>
      <c r="P19" s="35"/>
      <c r="Q19" s="35"/>
      <c r="R19" s="35"/>
      <c r="S19" s="35"/>
      <c r="T19" s="35"/>
    </row>
    <row r="20" spans="1:28" s="3" customFormat="1" ht="25.5" customHeight="1" x14ac:dyDescent="0.3">
      <c r="B20" s="39">
        <v>1</v>
      </c>
      <c r="C20" s="66">
        <v>2</v>
      </c>
      <c r="D20" s="39">
        <v>3</v>
      </c>
      <c r="E20" s="39">
        <v>4</v>
      </c>
      <c r="F20" s="39">
        <v>5</v>
      </c>
      <c r="G20" s="39">
        <v>6</v>
      </c>
      <c r="H20" s="39">
        <v>7</v>
      </c>
      <c r="I20" s="39">
        <v>8</v>
      </c>
      <c r="J20" s="39">
        <v>9</v>
      </c>
      <c r="K20" s="39">
        <v>10</v>
      </c>
      <c r="L20" s="39">
        <v>11</v>
      </c>
      <c r="M20" s="49"/>
      <c r="N20" s="49"/>
      <c r="O20" s="49"/>
      <c r="P20" s="49"/>
      <c r="Q20" s="49"/>
      <c r="R20" s="49"/>
      <c r="S20" s="49"/>
      <c r="T20" s="49"/>
      <c r="U20" s="22"/>
      <c r="V20" s="22"/>
      <c r="W20" s="22"/>
      <c r="X20" s="22"/>
    </row>
    <row r="21" spans="1:28" s="4" customFormat="1" ht="33" customHeight="1" x14ac:dyDescent="0.3">
      <c r="A21" s="3"/>
      <c r="B21" s="74">
        <v>1</v>
      </c>
      <c r="C21" s="70" t="s">
        <v>66</v>
      </c>
      <c r="D21" s="75" t="s">
        <v>77</v>
      </c>
      <c r="E21" s="75"/>
      <c r="F21" s="15" t="s">
        <v>49</v>
      </c>
      <c r="G21" s="50">
        <f>SUM(G22:G25)</f>
        <v>1724352.5570299998</v>
      </c>
      <c r="H21" s="50">
        <f>SUM(H22:H25)</f>
        <v>297000</v>
      </c>
      <c r="I21" s="50">
        <f t="shared" ref="I21" si="0">SUM(I22:I25)</f>
        <v>1327252.4569199998</v>
      </c>
      <c r="J21" s="50">
        <f t="shared" ref="J21" si="1">SUM(J22:J25)</f>
        <v>100100.10011</v>
      </c>
      <c r="K21" s="50">
        <f>SUM(K22:K25)</f>
        <v>0</v>
      </c>
      <c r="L21" s="50">
        <f>SUM(L22:L25)</f>
        <v>0</v>
      </c>
      <c r="M21" s="35"/>
      <c r="N21" s="35"/>
      <c r="O21" s="35"/>
      <c r="P21" s="35"/>
      <c r="Q21" s="35"/>
      <c r="R21" s="35"/>
      <c r="S21" s="35"/>
      <c r="T21" s="35"/>
    </row>
    <row r="22" spans="1:28" s="4" customFormat="1" ht="29.25" customHeight="1" x14ac:dyDescent="0.3">
      <c r="A22" s="3"/>
      <c r="B22" s="74"/>
      <c r="C22" s="70"/>
      <c r="D22" s="75"/>
      <c r="E22" s="75"/>
      <c r="F22" s="16" t="s">
        <v>1</v>
      </c>
      <c r="G22" s="50">
        <f t="shared" ref="G22:G30" si="2">SUM(H22:L22)</f>
        <v>1636779.9</v>
      </c>
      <c r="H22" s="50">
        <f t="shared" ref="H22:L25" si="3">SUM(H27)</f>
        <v>282150</v>
      </c>
      <c r="I22" s="50">
        <f t="shared" si="3"/>
        <v>1259629.8999999999</v>
      </c>
      <c r="J22" s="50">
        <f t="shared" si="3"/>
        <v>95000</v>
      </c>
      <c r="K22" s="50">
        <f t="shared" si="3"/>
        <v>0</v>
      </c>
      <c r="L22" s="50">
        <f t="shared" si="3"/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4" customFormat="1" ht="25.5" customHeight="1" x14ac:dyDescent="0.3">
      <c r="A23" s="3"/>
      <c r="B23" s="74"/>
      <c r="C23" s="70"/>
      <c r="D23" s="75"/>
      <c r="E23" s="75"/>
      <c r="F23" s="16" t="str">
        <f>F28</f>
        <v>- бюджет Республики Крым</v>
      </c>
      <c r="G23" s="50">
        <f t="shared" si="2"/>
        <v>86146.376919999995</v>
      </c>
      <c r="H23" s="50">
        <f t="shared" si="3"/>
        <v>14850</v>
      </c>
      <c r="I23" s="50">
        <f t="shared" si="3"/>
        <v>66296.376919999995</v>
      </c>
      <c r="J23" s="50">
        <f t="shared" si="3"/>
        <v>5000</v>
      </c>
      <c r="K23" s="50">
        <f t="shared" si="3"/>
        <v>0</v>
      </c>
      <c r="L23" s="50">
        <f t="shared" si="3"/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4" customFormat="1" ht="29.25" customHeight="1" x14ac:dyDescent="0.3">
      <c r="A24" s="3"/>
      <c r="B24" s="74"/>
      <c r="C24" s="70"/>
      <c r="D24" s="75"/>
      <c r="E24" s="75"/>
      <c r="F24" s="16" t="s">
        <v>3</v>
      </c>
      <c r="G24" s="50">
        <f t="shared" si="2"/>
        <v>1426.2801100000001</v>
      </c>
      <c r="H24" s="50">
        <f t="shared" si="3"/>
        <v>0</v>
      </c>
      <c r="I24" s="50">
        <f t="shared" si="3"/>
        <v>1326.18</v>
      </c>
      <c r="J24" s="50">
        <f t="shared" si="3"/>
        <v>100.10011</v>
      </c>
      <c r="K24" s="50">
        <f t="shared" si="3"/>
        <v>0</v>
      </c>
      <c r="L24" s="50">
        <f t="shared" si="3"/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4" customFormat="1" ht="31.5" customHeight="1" x14ac:dyDescent="0.3">
      <c r="A25" s="3"/>
      <c r="B25" s="74"/>
      <c r="C25" s="70"/>
      <c r="D25" s="75"/>
      <c r="E25" s="75"/>
      <c r="F25" s="16" t="s">
        <v>4</v>
      </c>
      <c r="G25" s="50">
        <f t="shared" si="2"/>
        <v>0</v>
      </c>
      <c r="H25" s="50">
        <f t="shared" si="3"/>
        <v>0</v>
      </c>
      <c r="I25" s="50">
        <f t="shared" si="3"/>
        <v>0</v>
      </c>
      <c r="J25" s="50">
        <f t="shared" si="3"/>
        <v>0</v>
      </c>
      <c r="K25" s="50">
        <f t="shared" si="3"/>
        <v>0</v>
      </c>
      <c r="L25" s="50">
        <f t="shared" si="3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72" t="s">
        <v>12</v>
      </c>
      <c r="C26" s="69" t="s">
        <v>48</v>
      </c>
      <c r="D26" s="71" t="s">
        <v>77</v>
      </c>
      <c r="E26" s="71" t="s">
        <v>9</v>
      </c>
      <c r="F26" s="15" t="s">
        <v>5</v>
      </c>
      <c r="G26" s="51">
        <f t="shared" si="2"/>
        <v>1724352.5570299998</v>
      </c>
      <c r="H26" s="51">
        <f t="shared" ref="H26:L26" si="4">SUM(H27:H30)</f>
        <v>297000</v>
      </c>
      <c r="I26" s="51">
        <f t="shared" si="4"/>
        <v>1327252.4569199998</v>
      </c>
      <c r="J26" s="51">
        <f t="shared" si="4"/>
        <v>100100.10011</v>
      </c>
      <c r="K26" s="51">
        <f t="shared" si="4"/>
        <v>0</v>
      </c>
      <c r="L26" s="51">
        <f t="shared" si="4"/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72"/>
      <c r="C27" s="69"/>
      <c r="D27" s="71"/>
      <c r="E27" s="71"/>
      <c r="F27" s="14" t="s">
        <v>1</v>
      </c>
      <c r="G27" s="51">
        <f t="shared" si="2"/>
        <v>1636779.9</v>
      </c>
      <c r="H27" s="52">
        <v>282150</v>
      </c>
      <c r="I27" s="52">
        <v>1259629.8999999999</v>
      </c>
      <c r="J27" s="52">
        <v>95000</v>
      </c>
      <c r="K27" s="52">
        <v>0</v>
      </c>
      <c r="L27" s="52">
        <v>0</v>
      </c>
      <c r="M27" s="35"/>
      <c r="N27" s="35"/>
      <c r="O27" s="35"/>
      <c r="P27" s="35"/>
      <c r="Q27" s="35"/>
      <c r="R27" s="35"/>
      <c r="S27" s="35"/>
      <c r="T27" s="35"/>
      <c r="X27" s="58"/>
      <c r="Y27" s="58"/>
      <c r="Z27" s="58"/>
      <c r="AA27" s="58"/>
      <c r="AB27" s="58"/>
    </row>
    <row r="28" spans="1:28" s="5" customFormat="1" ht="31.5" customHeight="1" x14ac:dyDescent="0.3">
      <c r="A28" s="3"/>
      <c r="B28" s="72"/>
      <c r="C28" s="69"/>
      <c r="D28" s="71"/>
      <c r="E28" s="71"/>
      <c r="F28" s="14" t="s">
        <v>2</v>
      </c>
      <c r="G28" s="51">
        <f t="shared" si="2"/>
        <v>86146.376919999995</v>
      </c>
      <c r="H28" s="52">
        <v>14850</v>
      </c>
      <c r="I28" s="52">
        <v>66296.376919999995</v>
      </c>
      <c r="J28" s="52">
        <v>5000</v>
      </c>
      <c r="K28" s="52">
        <v>0</v>
      </c>
      <c r="L28" s="52"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72"/>
      <c r="C29" s="69"/>
      <c r="D29" s="71"/>
      <c r="E29" s="71"/>
      <c r="F29" s="14" t="s">
        <v>3</v>
      </c>
      <c r="G29" s="51">
        <f t="shared" si="2"/>
        <v>1426.2801100000001</v>
      </c>
      <c r="H29" s="52">
        <v>0</v>
      </c>
      <c r="I29" s="52">
        <v>1326.18</v>
      </c>
      <c r="J29" s="52">
        <v>100.10011</v>
      </c>
      <c r="K29" s="52">
        <v>0</v>
      </c>
      <c r="L29" s="52"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72"/>
      <c r="C30" s="69"/>
      <c r="D30" s="71"/>
      <c r="E30" s="71"/>
      <c r="F30" s="14" t="s">
        <v>4</v>
      </c>
      <c r="G30" s="51">
        <f t="shared" si="2"/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72" t="s">
        <v>74</v>
      </c>
      <c r="C31" s="70" t="s">
        <v>40</v>
      </c>
      <c r="D31" s="75" t="s">
        <v>68</v>
      </c>
      <c r="E31" s="77"/>
      <c r="F31" s="16" t="s">
        <v>50</v>
      </c>
      <c r="G31" s="50">
        <f t="shared" ref="G31:L31" si="5">SUM(G32:G35)</f>
        <v>479719.24265000003</v>
      </c>
      <c r="H31" s="50">
        <f t="shared" si="5"/>
        <v>5620.4226500000004</v>
      </c>
      <c r="I31" s="50">
        <f t="shared" si="5"/>
        <v>90450</v>
      </c>
      <c r="J31" s="50">
        <f t="shared" si="5"/>
        <v>382500</v>
      </c>
      <c r="K31" s="50">
        <f t="shared" si="5"/>
        <v>1148.8199999999997</v>
      </c>
      <c r="L31" s="50">
        <f t="shared" si="5"/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72"/>
      <c r="C32" s="70"/>
      <c r="D32" s="75"/>
      <c r="E32" s="77"/>
      <c r="F32" s="16" t="s">
        <v>1</v>
      </c>
      <c r="G32" s="50">
        <f>SUM(G37)</f>
        <v>449911.06</v>
      </c>
      <c r="H32" s="50">
        <f>SUM(H37)</f>
        <v>0</v>
      </c>
      <c r="I32" s="50">
        <f>SUM(I37)</f>
        <v>85832.1</v>
      </c>
      <c r="J32" s="50">
        <f>SUM(J37)</f>
        <v>363011.63</v>
      </c>
      <c r="K32" s="50">
        <f>SUM(K37)</f>
        <v>1067.33</v>
      </c>
      <c r="L32" s="50">
        <f t="shared" ref="L32:L35" si="6">SUM(L37)</f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72"/>
      <c r="C33" s="70"/>
      <c r="D33" s="75"/>
      <c r="E33" s="77"/>
      <c r="F33" s="16" t="s">
        <v>2</v>
      </c>
      <c r="G33" s="50">
        <f t="shared" ref="G33:I35" si="7">SUM(G38)</f>
        <v>29043.062699999999</v>
      </c>
      <c r="H33" s="50">
        <f>SUM(H38)</f>
        <v>5339.4015200000003</v>
      </c>
      <c r="I33" s="50">
        <f t="shared" si="7"/>
        <v>4517.45</v>
      </c>
      <c r="J33" s="50">
        <f>SUM(J38)</f>
        <v>19105.87</v>
      </c>
      <c r="K33" s="50">
        <f>SUM(K38)</f>
        <v>80.341179999999994</v>
      </c>
      <c r="L33" s="50">
        <f t="shared" si="6"/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72"/>
      <c r="C34" s="70"/>
      <c r="D34" s="75"/>
      <c r="E34" s="77"/>
      <c r="F34" s="16" t="s">
        <v>3</v>
      </c>
      <c r="G34" s="50">
        <f t="shared" si="7"/>
        <v>765.11995000000002</v>
      </c>
      <c r="H34" s="50">
        <f t="shared" si="7"/>
        <v>281.02113000000003</v>
      </c>
      <c r="I34" s="50">
        <f>SUM(I39)</f>
        <v>100.45</v>
      </c>
      <c r="J34" s="50">
        <f>SUM(J39)</f>
        <v>382.5</v>
      </c>
      <c r="K34" s="50">
        <f>SUM(K39)</f>
        <v>1.14882</v>
      </c>
      <c r="L34" s="50">
        <f t="shared" si="6"/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72"/>
      <c r="C35" s="70"/>
      <c r="D35" s="75"/>
      <c r="E35" s="77"/>
      <c r="F35" s="16" t="s">
        <v>4</v>
      </c>
      <c r="G35" s="50">
        <f t="shared" si="7"/>
        <v>0</v>
      </c>
      <c r="H35" s="50">
        <f t="shared" si="7"/>
        <v>0</v>
      </c>
      <c r="I35" s="50">
        <f t="shared" si="7"/>
        <v>0</v>
      </c>
      <c r="J35" s="50">
        <v>0</v>
      </c>
      <c r="K35" s="50">
        <f>SUM(K40)</f>
        <v>0</v>
      </c>
      <c r="L35" s="50">
        <f t="shared" si="6"/>
        <v>0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72" t="s">
        <v>16</v>
      </c>
      <c r="C36" s="69" t="s">
        <v>61</v>
      </c>
      <c r="D36" s="71" t="s">
        <v>68</v>
      </c>
      <c r="E36" s="71" t="s">
        <v>9</v>
      </c>
      <c r="F36" s="16" t="s">
        <v>5</v>
      </c>
      <c r="G36" s="51">
        <f t="shared" ref="G36:G41" si="8">SUM(H36:L36)</f>
        <v>479719.24264999997</v>
      </c>
      <c r="H36" s="51">
        <f>SUM(H37:H40)</f>
        <v>5620.4226500000004</v>
      </c>
      <c r="I36" s="51">
        <f t="shared" ref="I36" si="9">SUM(I37:I40)</f>
        <v>90450</v>
      </c>
      <c r="J36" s="51">
        <f>SUM(J37:J40)</f>
        <v>382500</v>
      </c>
      <c r="K36" s="51">
        <f t="shared" ref="K36" si="10">SUM(K37:K40)</f>
        <v>1148.8199999999997</v>
      </c>
      <c r="L36" s="51">
        <f>SUM(L37:L40)</f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72"/>
      <c r="C37" s="69"/>
      <c r="D37" s="71"/>
      <c r="E37" s="71"/>
      <c r="F37" s="14" t="s">
        <v>1</v>
      </c>
      <c r="G37" s="51">
        <f t="shared" si="8"/>
        <v>449911.06</v>
      </c>
      <c r="H37" s="52">
        <v>0</v>
      </c>
      <c r="I37" s="52">
        <v>85832.1</v>
      </c>
      <c r="J37" s="52">
        <v>363011.63</v>
      </c>
      <c r="K37" s="52">
        <v>1067.33</v>
      </c>
      <c r="L37" s="52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72"/>
      <c r="C38" s="69"/>
      <c r="D38" s="71"/>
      <c r="E38" s="71"/>
      <c r="F38" s="14" t="s">
        <v>2</v>
      </c>
      <c r="G38" s="51">
        <f t="shared" si="8"/>
        <v>29043.062699999999</v>
      </c>
      <c r="H38" s="52">
        <v>5339.4015200000003</v>
      </c>
      <c r="I38" s="52">
        <v>4517.45</v>
      </c>
      <c r="J38" s="52">
        <v>19105.87</v>
      </c>
      <c r="K38" s="52">
        <v>80.341179999999994</v>
      </c>
      <c r="L38" s="52">
        <v>0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72"/>
      <c r="C39" s="69"/>
      <c r="D39" s="71"/>
      <c r="E39" s="71"/>
      <c r="F39" s="14" t="s">
        <v>3</v>
      </c>
      <c r="G39" s="51">
        <f t="shared" si="8"/>
        <v>765.11995000000002</v>
      </c>
      <c r="H39" s="52">
        <v>281.02113000000003</v>
      </c>
      <c r="I39" s="52">
        <v>100.45</v>
      </c>
      <c r="J39" s="52">
        <v>382.5</v>
      </c>
      <c r="K39" s="52">
        <v>1.14882</v>
      </c>
      <c r="L39" s="52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72"/>
      <c r="C40" s="69"/>
      <c r="D40" s="71"/>
      <c r="E40" s="71"/>
      <c r="F40" s="14" t="s">
        <v>4</v>
      </c>
      <c r="G40" s="51">
        <f t="shared" si="8"/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72" t="s">
        <v>17</v>
      </c>
      <c r="C41" s="70" t="s">
        <v>41</v>
      </c>
      <c r="D41" s="75" t="s">
        <v>72</v>
      </c>
      <c r="E41" s="75"/>
      <c r="F41" s="16" t="s">
        <v>27</v>
      </c>
      <c r="G41" s="50">
        <f t="shared" si="8"/>
        <v>132285.87634999998</v>
      </c>
      <c r="H41" s="50">
        <f>SUM(H42:H45)</f>
        <v>21219.351419999999</v>
      </c>
      <c r="I41" s="50">
        <f t="shared" ref="I41" si="11">SUM(I42:I45)</f>
        <v>23822.63293</v>
      </c>
      <c r="J41" s="50">
        <f>SUM(J42:J45)</f>
        <v>28745.002</v>
      </c>
      <c r="K41" s="50">
        <f>SUM(K42:K45)</f>
        <v>28883.130999999994</v>
      </c>
      <c r="L41" s="50">
        <f>SUM(L42:L45)</f>
        <v>29615.758999999998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72"/>
      <c r="C42" s="70"/>
      <c r="D42" s="75"/>
      <c r="E42" s="75"/>
      <c r="F42" s="16" t="s">
        <v>1</v>
      </c>
      <c r="G42" s="50">
        <f t="shared" ref="G42:I43" si="12">SUM(G47,G52,G57,G62)</f>
        <v>0</v>
      </c>
      <c r="H42" s="50">
        <f t="shared" si="12"/>
        <v>0</v>
      </c>
      <c r="I42" s="50">
        <f t="shared" si="12"/>
        <v>0</v>
      </c>
      <c r="J42" s="50">
        <v>0</v>
      </c>
      <c r="K42" s="50">
        <f>SUM(K47,K52,K57,K62)</f>
        <v>0</v>
      </c>
      <c r="L42" s="50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72"/>
      <c r="C43" s="70"/>
      <c r="D43" s="75"/>
      <c r="E43" s="75"/>
      <c r="F43" s="16" t="s">
        <v>2</v>
      </c>
      <c r="G43" s="50">
        <f>SUM(G48,G53,G58,G63)</f>
        <v>0</v>
      </c>
      <c r="H43" s="50">
        <f t="shared" si="12"/>
        <v>0</v>
      </c>
      <c r="I43" s="50">
        <f t="shared" si="12"/>
        <v>0</v>
      </c>
      <c r="J43" s="50">
        <v>0</v>
      </c>
      <c r="K43" s="50">
        <f>SUM(K48,K53,K58,K63)</f>
        <v>0</v>
      </c>
      <c r="L43" s="50">
        <v>0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72"/>
      <c r="C44" s="70"/>
      <c r="D44" s="75"/>
      <c r="E44" s="75"/>
      <c r="F44" s="16" t="s">
        <v>3</v>
      </c>
      <c r="G44" s="50">
        <f>SUM(G49,G54,G59,G64)</f>
        <v>132285.87635000001</v>
      </c>
      <c r="H44" s="50">
        <f>SUM(H49,H54,H59,H64)</f>
        <v>21219.351419999999</v>
      </c>
      <c r="I44" s="50">
        <f>SUM(I49,I54,I59,I64)</f>
        <v>23822.63293</v>
      </c>
      <c r="J44" s="50">
        <f>SUM(J46+J51+J56+J61)</f>
        <v>28745.002</v>
      </c>
      <c r="K44" s="50">
        <f>SUM(K49,K54,K59,K64)</f>
        <v>28883.130999999994</v>
      </c>
      <c r="L44" s="50">
        <f>SUM(L49+L54+L59+L64)</f>
        <v>29615.758999999998</v>
      </c>
      <c r="M44" s="35"/>
      <c r="N44" s="35"/>
      <c r="O44" s="35"/>
      <c r="P44" s="35"/>
      <c r="Q44" s="35"/>
      <c r="R44" s="35"/>
      <c r="S44" s="35"/>
      <c r="T44" s="35"/>
    </row>
    <row r="45" spans="1:20" s="5" customFormat="1" ht="31.5" customHeight="1" x14ac:dyDescent="0.3">
      <c r="A45" s="3"/>
      <c r="B45" s="72"/>
      <c r="C45" s="70"/>
      <c r="D45" s="75"/>
      <c r="E45" s="75"/>
      <c r="F45" s="16" t="s">
        <v>4</v>
      </c>
      <c r="G45" s="50">
        <f t="shared" ref="G45:G76" si="13">SUM(H45:L45)</f>
        <v>0</v>
      </c>
      <c r="H45" s="50">
        <f>SUM(H50,H60,H55,H65)</f>
        <v>0</v>
      </c>
      <c r="I45" s="50">
        <f>SUM(I50,I55,I60,I65)</f>
        <v>0</v>
      </c>
      <c r="J45" s="50">
        <v>0</v>
      </c>
      <c r="K45" s="50">
        <f>SUM(K50,K55,K60,K65)</f>
        <v>0</v>
      </c>
      <c r="L45" s="50">
        <v>0</v>
      </c>
      <c r="M45" s="35"/>
      <c r="N45" s="35"/>
      <c r="O45" s="35"/>
      <c r="P45" s="35"/>
      <c r="Q45" s="35"/>
      <c r="R45" s="35"/>
      <c r="S45" s="35"/>
      <c r="T45" s="35"/>
    </row>
    <row r="46" spans="1:20" s="5" customFormat="1" ht="31.5" customHeight="1" x14ac:dyDescent="0.3">
      <c r="A46" s="3"/>
      <c r="B46" s="72" t="s">
        <v>18</v>
      </c>
      <c r="C46" s="69" t="s">
        <v>60</v>
      </c>
      <c r="D46" s="71" t="s">
        <v>72</v>
      </c>
      <c r="E46" s="71" t="s">
        <v>7</v>
      </c>
      <c r="F46" s="16" t="s">
        <v>5</v>
      </c>
      <c r="G46" s="51">
        <f t="shared" si="13"/>
        <v>8678.9310000000005</v>
      </c>
      <c r="H46" s="51">
        <f>SUM(H47:H50)</f>
        <v>1444.752</v>
      </c>
      <c r="I46" s="51">
        <f t="shared" ref="I46" si="14">SUM(I47:I50)</f>
        <v>1733.7449999999999</v>
      </c>
      <c r="J46" s="51">
        <f>SUM(J48:J50)</f>
        <v>1833.4780000000001</v>
      </c>
      <c r="K46" s="51">
        <f>SUM(K47:K50)</f>
        <v>1833.4780000000001</v>
      </c>
      <c r="L46" s="51">
        <f>SUM(L47:L50)</f>
        <v>1833.4780000000001</v>
      </c>
      <c r="M46" s="35"/>
      <c r="N46" s="35"/>
      <c r="O46" s="35"/>
      <c r="P46" s="35"/>
      <c r="Q46" s="35"/>
      <c r="R46" s="35"/>
      <c r="S46" s="35"/>
      <c r="T46" s="35"/>
    </row>
    <row r="47" spans="1:20" s="5" customFormat="1" ht="31.5" customHeight="1" x14ac:dyDescent="0.3">
      <c r="A47" s="3"/>
      <c r="B47" s="72"/>
      <c r="C47" s="70"/>
      <c r="D47" s="71"/>
      <c r="E47" s="71"/>
      <c r="F47" s="14" t="s">
        <v>1</v>
      </c>
      <c r="G47" s="51">
        <f t="shared" si="13"/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5" customFormat="1" ht="31.5" customHeight="1" x14ac:dyDescent="0.3">
      <c r="A48" s="3"/>
      <c r="B48" s="72"/>
      <c r="C48" s="70"/>
      <c r="D48" s="71"/>
      <c r="E48" s="71"/>
      <c r="F48" s="14" t="s">
        <v>2</v>
      </c>
      <c r="G48" s="51">
        <f t="shared" si="13"/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35"/>
      <c r="N48" s="35"/>
      <c r="O48" s="35"/>
      <c r="P48" s="35"/>
      <c r="Q48" s="35"/>
      <c r="R48" s="35"/>
      <c r="S48" s="35"/>
      <c r="T48" s="35"/>
    </row>
    <row r="49" spans="1:20" s="5" customFormat="1" ht="31.5" customHeight="1" x14ac:dyDescent="0.3">
      <c r="A49" s="3"/>
      <c r="B49" s="72"/>
      <c r="C49" s="70"/>
      <c r="D49" s="71"/>
      <c r="E49" s="71"/>
      <c r="F49" s="14" t="s">
        <v>3</v>
      </c>
      <c r="G49" s="51">
        <f t="shared" si="13"/>
        <v>8678.9310000000005</v>
      </c>
      <c r="H49" s="52">
        <v>1444.752</v>
      </c>
      <c r="I49" s="52">
        <v>1733.7449999999999</v>
      </c>
      <c r="J49" s="52">
        <v>1833.4780000000001</v>
      </c>
      <c r="K49" s="52">
        <v>1833.4780000000001</v>
      </c>
      <c r="L49" s="52">
        <v>1833.4780000000001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72"/>
      <c r="C50" s="70"/>
      <c r="D50" s="71"/>
      <c r="E50" s="71"/>
      <c r="F50" s="14" t="s">
        <v>4</v>
      </c>
      <c r="G50" s="51">
        <f t="shared" si="13"/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35"/>
      <c r="N50" s="35"/>
      <c r="O50" s="35"/>
      <c r="P50" s="35"/>
      <c r="Q50" s="35"/>
      <c r="R50" s="35"/>
      <c r="S50" s="35"/>
      <c r="T50" s="35"/>
    </row>
    <row r="51" spans="1:20" s="4" customFormat="1" ht="31.5" customHeight="1" x14ac:dyDescent="0.3">
      <c r="A51" s="3"/>
      <c r="B51" s="72" t="s">
        <v>31</v>
      </c>
      <c r="C51" s="69" t="s">
        <v>56</v>
      </c>
      <c r="D51" s="71" t="s">
        <v>72</v>
      </c>
      <c r="E51" s="71" t="s">
        <v>9</v>
      </c>
      <c r="F51" s="16" t="s">
        <v>5</v>
      </c>
      <c r="G51" s="51">
        <f t="shared" si="13"/>
        <v>67002.125350000002</v>
      </c>
      <c r="H51" s="51">
        <f>SUM(H52:H55)</f>
        <v>10587.672420000001</v>
      </c>
      <c r="I51" s="51">
        <f>SUM(I52:I55)</f>
        <v>12108.42693</v>
      </c>
      <c r="J51" s="51">
        <f>SUM(J52:J55)</f>
        <v>14711.984</v>
      </c>
      <c r="K51" s="51">
        <f>SUM(K52:K55)</f>
        <v>14563.3</v>
      </c>
      <c r="L51" s="51">
        <f>SUM(L52:L55)</f>
        <v>15030.742</v>
      </c>
      <c r="M51" s="35"/>
      <c r="N51" s="35"/>
      <c r="O51" s="35"/>
      <c r="P51" s="35"/>
      <c r="Q51" s="35"/>
      <c r="R51" s="35"/>
      <c r="S51" s="35"/>
      <c r="T51" s="35"/>
    </row>
    <row r="52" spans="1:20" s="4" customFormat="1" ht="31.5" customHeight="1" x14ac:dyDescent="0.3">
      <c r="A52" s="3"/>
      <c r="B52" s="72"/>
      <c r="C52" s="70"/>
      <c r="D52" s="71"/>
      <c r="E52" s="71"/>
      <c r="F52" s="14" t="s">
        <v>1</v>
      </c>
      <c r="G52" s="51">
        <f t="shared" si="13"/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4" customFormat="1" ht="31.5" customHeight="1" x14ac:dyDescent="0.3">
      <c r="A53" s="3"/>
      <c r="B53" s="72"/>
      <c r="C53" s="70"/>
      <c r="D53" s="71"/>
      <c r="E53" s="71"/>
      <c r="F53" s="14" t="s">
        <v>2</v>
      </c>
      <c r="G53" s="51">
        <f t="shared" si="13"/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35"/>
      <c r="N53" s="35"/>
      <c r="O53" s="35"/>
      <c r="P53" s="35"/>
      <c r="Q53" s="35"/>
      <c r="R53" s="35"/>
      <c r="S53" s="35"/>
      <c r="T53" s="35"/>
    </row>
    <row r="54" spans="1:20" s="4" customFormat="1" ht="31.5" customHeight="1" x14ac:dyDescent="0.3">
      <c r="A54" s="3"/>
      <c r="B54" s="72"/>
      <c r="C54" s="70"/>
      <c r="D54" s="71"/>
      <c r="E54" s="71"/>
      <c r="F54" s="14" t="s">
        <v>3</v>
      </c>
      <c r="G54" s="51">
        <f t="shared" si="13"/>
        <v>67002.125350000002</v>
      </c>
      <c r="H54" s="52">
        <v>10587.672420000001</v>
      </c>
      <c r="I54" s="67">
        <v>12108.42693</v>
      </c>
      <c r="J54" s="52">
        <v>14711.984</v>
      </c>
      <c r="K54" s="52">
        <v>14563.3</v>
      </c>
      <c r="L54" s="52">
        <v>15030.742</v>
      </c>
      <c r="M54" s="35"/>
      <c r="N54" s="35"/>
      <c r="O54" s="35"/>
      <c r="P54" s="35"/>
      <c r="Q54" s="35"/>
      <c r="R54" s="35"/>
      <c r="S54" s="35"/>
      <c r="T54" s="35"/>
    </row>
    <row r="55" spans="1:20" s="4" customFormat="1" ht="31.5" customHeight="1" x14ac:dyDescent="0.3">
      <c r="A55" s="3"/>
      <c r="B55" s="72"/>
      <c r="C55" s="70"/>
      <c r="D55" s="71"/>
      <c r="E55" s="71"/>
      <c r="F55" s="14" t="s">
        <v>4</v>
      </c>
      <c r="G55" s="51">
        <f t="shared" si="13"/>
        <v>0</v>
      </c>
      <c r="H55" s="52">
        <v>0</v>
      </c>
      <c r="I55" s="52">
        <v>0</v>
      </c>
      <c r="J55" s="52">
        <v>0</v>
      </c>
      <c r="K55" s="52">
        <v>0</v>
      </c>
      <c r="L55" s="52">
        <v>0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72" t="s">
        <v>19</v>
      </c>
      <c r="C56" s="69" t="s">
        <v>22</v>
      </c>
      <c r="D56" s="71" t="s">
        <v>72</v>
      </c>
      <c r="E56" s="71" t="s">
        <v>8</v>
      </c>
      <c r="F56" s="16" t="s">
        <v>5</v>
      </c>
      <c r="G56" s="51">
        <f t="shared" si="13"/>
        <v>11699.272999999999</v>
      </c>
      <c r="H56" s="51">
        <f>SUM(H57:H60)</f>
        <v>2121.8359999999998</v>
      </c>
      <c r="I56" s="51">
        <f>SUM(I57:I60)</f>
        <v>2218.4349999999999</v>
      </c>
      <c r="J56" s="51">
        <f>SUM(J59)</f>
        <v>2553.556</v>
      </c>
      <c r="K56" s="51">
        <f>SUM(K57:K60)</f>
        <v>2402.723</v>
      </c>
      <c r="L56" s="51">
        <f>SUM(L57:L60)</f>
        <v>2402.723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72"/>
      <c r="C57" s="70"/>
      <c r="D57" s="71"/>
      <c r="E57" s="71"/>
      <c r="F57" s="14" t="s">
        <v>1</v>
      </c>
      <c r="G57" s="51">
        <f t="shared" si="13"/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72"/>
      <c r="C58" s="70"/>
      <c r="D58" s="71"/>
      <c r="E58" s="71"/>
      <c r="F58" s="14" t="s">
        <v>2</v>
      </c>
      <c r="G58" s="51">
        <f t="shared" si="13"/>
        <v>0</v>
      </c>
      <c r="H58" s="52">
        <v>0</v>
      </c>
      <c r="I58" s="52">
        <v>0</v>
      </c>
      <c r="J58" s="52">
        <v>0</v>
      </c>
      <c r="K58" s="52">
        <v>0</v>
      </c>
      <c r="L58" s="60">
        <v>0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72"/>
      <c r="C59" s="70"/>
      <c r="D59" s="71"/>
      <c r="E59" s="71"/>
      <c r="F59" s="14" t="s">
        <v>3</v>
      </c>
      <c r="G59" s="51">
        <f t="shared" si="13"/>
        <v>11699.272999999999</v>
      </c>
      <c r="H59" s="52">
        <v>2121.8359999999998</v>
      </c>
      <c r="I59" s="52">
        <v>2218.4349999999999</v>
      </c>
      <c r="J59" s="52">
        <v>2553.556</v>
      </c>
      <c r="K59" s="52">
        <v>2402.723</v>
      </c>
      <c r="L59" s="65">
        <v>2402.723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72"/>
      <c r="C60" s="70"/>
      <c r="D60" s="71"/>
      <c r="E60" s="71"/>
      <c r="F60" s="14" t="s">
        <v>4</v>
      </c>
      <c r="G60" s="51">
        <f t="shared" si="13"/>
        <v>0</v>
      </c>
      <c r="H60" s="52">
        <v>0</v>
      </c>
      <c r="I60" s="52">
        <v>0</v>
      </c>
      <c r="J60" s="52">
        <v>0</v>
      </c>
      <c r="K60" s="52">
        <v>0</v>
      </c>
      <c r="L60" s="60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72" t="s">
        <v>20</v>
      </c>
      <c r="C61" s="69" t="s">
        <v>23</v>
      </c>
      <c r="D61" s="71" t="s">
        <v>72</v>
      </c>
      <c r="E61" s="71" t="s">
        <v>28</v>
      </c>
      <c r="F61" s="16" t="s">
        <v>5</v>
      </c>
      <c r="G61" s="51">
        <f t="shared" si="13"/>
        <v>44905.546999999999</v>
      </c>
      <c r="H61" s="51">
        <f>SUM(H62:H65)</f>
        <v>7065.0910000000003</v>
      </c>
      <c r="I61" s="51">
        <f>SUM(I62:I65)</f>
        <v>7762.0259999999998</v>
      </c>
      <c r="J61" s="51">
        <f>SUM(J64)</f>
        <v>9645.9840000000004</v>
      </c>
      <c r="K61" s="51">
        <f>SUM(K62:K65)</f>
        <v>10083.629999999999</v>
      </c>
      <c r="L61" s="61">
        <f>SUM(L62:L65)</f>
        <v>10348.816000000001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72"/>
      <c r="C62" s="70"/>
      <c r="D62" s="71"/>
      <c r="E62" s="71"/>
      <c r="F62" s="14" t="s">
        <v>1</v>
      </c>
      <c r="G62" s="51">
        <f t="shared" si="13"/>
        <v>0</v>
      </c>
      <c r="H62" s="52">
        <v>0</v>
      </c>
      <c r="I62" s="52">
        <v>0</v>
      </c>
      <c r="J62" s="52">
        <v>0</v>
      </c>
      <c r="K62" s="52">
        <v>0</v>
      </c>
      <c r="L62" s="62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72"/>
      <c r="C63" s="70"/>
      <c r="D63" s="71"/>
      <c r="E63" s="71"/>
      <c r="F63" s="14" t="s">
        <v>2</v>
      </c>
      <c r="G63" s="51">
        <f t="shared" si="13"/>
        <v>0</v>
      </c>
      <c r="H63" s="52">
        <v>0</v>
      </c>
      <c r="I63" s="52">
        <v>0</v>
      </c>
      <c r="J63" s="52">
        <v>0</v>
      </c>
      <c r="K63" s="52">
        <v>0</v>
      </c>
      <c r="L63" s="62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72"/>
      <c r="C64" s="70"/>
      <c r="D64" s="71"/>
      <c r="E64" s="71"/>
      <c r="F64" s="14" t="s">
        <v>3</v>
      </c>
      <c r="G64" s="51">
        <f t="shared" si="13"/>
        <v>44905.546999999999</v>
      </c>
      <c r="H64" s="52">
        <v>7065.0910000000003</v>
      </c>
      <c r="I64" s="52">
        <v>7762.0259999999998</v>
      </c>
      <c r="J64" s="52">
        <v>9645.9840000000004</v>
      </c>
      <c r="K64" s="52">
        <v>10083.629999999999</v>
      </c>
      <c r="L64" s="62">
        <v>10348.816000000001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72"/>
      <c r="C65" s="70"/>
      <c r="D65" s="71"/>
      <c r="E65" s="71"/>
      <c r="F65" s="14" t="s">
        <v>4</v>
      </c>
      <c r="G65" s="51">
        <f t="shared" si="13"/>
        <v>0</v>
      </c>
      <c r="H65" s="52">
        <v>0</v>
      </c>
      <c r="I65" s="52">
        <v>0</v>
      </c>
      <c r="J65" s="52">
        <v>0</v>
      </c>
      <c r="K65" s="52">
        <v>0</v>
      </c>
      <c r="L65" s="62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72" t="s">
        <v>32</v>
      </c>
      <c r="C66" s="70" t="s">
        <v>78</v>
      </c>
      <c r="D66" s="75" t="s">
        <v>42</v>
      </c>
      <c r="E66" s="75"/>
      <c r="F66" s="16" t="s">
        <v>26</v>
      </c>
      <c r="G66" s="53">
        <f t="shared" si="13"/>
        <v>89195.117200000008</v>
      </c>
      <c r="H66" s="53">
        <f>SUM(H67:H70)</f>
        <v>64147</v>
      </c>
      <c r="I66" s="53">
        <f>SUM(I67:I70)</f>
        <v>25048.117200000001</v>
      </c>
      <c r="J66" s="53">
        <v>0</v>
      </c>
      <c r="K66" s="53">
        <v>0</v>
      </c>
      <c r="L66" s="63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72"/>
      <c r="C67" s="70"/>
      <c r="D67" s="75"/>
      <c r="E67" s="75"/>
      <c r="F67" s="16" t="s">
        <v>1</v>
      </c>
      <c r="G67" s="53">
        <f t="shared" si="13"/>
        <v>84734.711340000009</v>
      </c>
      <c r="H67" s="50">
        <f t="shared" ref="H67:I69" si="15">SUM(H72)</f>
        <v>60939</v>
      </c>
      <c r="I67" s="50">
        <f t="shared" si="15"/>
        <v>23795.711340000002</v>
      </c>
      <c r="J67" s="50">
        <v>0</v>
      </c>
      <c r="K67" s="50">
        <v>0</v>
      </c>
      <c r="L67" s="64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72"/>
      <c r="C68" s="70"/>
      <c r="D68" s="75"/>
      <c r="E68" s="75"/>
      <c r="F68" s="16" t="s">
        <v>2</v>
      </c>
      <c r="G68" s="53">
        <f t="shared" si="13"/>
        <v>4460.4058599999998</v>
      </c>
      <c r="H68" s="50">
        <f t="shared" si="15"/>
        <v>3208</v>
      </c>
      <c r="I68" s="50">
        <f t="shared" si="15"/>
        <v>1252.4058600000001</v>
      </c>
      <c r="J68" s="50">
        <v>0</v>
      </c>
      <c r="K68" s="50">
        <v>0</v>
      </c>
      <c r="L68" s="64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72"/>
      <c r="C69" s="70"/>
      <c r="D69" s="75"/>
      <c r="E69" s="75"/>
      <c r="F69" s="16" t="s">
        <v>3</v>
      </c>
      <c r="G69" s="53">
        <f t="shared" si="13"/>
        <v>0</v>
      </c>
      <c r="H69" s="50">
        <f t="shared" si="15"/>
        <v>0</v>
      </c>
      <c r="I69" s="50">
        <f t="shared" si="15"/>
        <v>0</v>
      </c>
      <c r="J69" s="50">
        <v>0</v>
      </c>
      <c r="K69" s="50">
        <v>0</v>
      </c>
      <c r="L69" s="64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72"/>
      <c r="C70" s="70"/>
      <c r="D70" s="75"/>
      <c r="E70" s="75"/>
      <c r="F70" s="16" t="s">
        <v>4</v>
      </c>
      <c r="G70" s="53">
        <f t="shared" si="13"/>
        <v>0</v>
      </c>
      <c r="H70" s="50">
        <f>SUM(H75)</f>
        <v>0</v>
      </c>
      <c r="I70" s="50">
        <v>0</v>
      </c>
      <c r="J70" s="50">
        <v>0</v>
      </c>
      <c r="K70" s="50">
        <v>0</v>
      </c>
      <c r="L70" s="64">
        <v>0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72" t="s">
        <v>21</v>
      </c>
      <c r="C71" s="69" t="s">
        <v>67</v>
      </c>
      <c r="D71" s="73" t="s">
        <v>69</v>
      </c>
      <c r="E71" s="71" t="s">
        <v>55</v>
      </c>
      <c r="F71" s="16" t="s">
        <v>5</v>
      </c>
      <c r="G71" s="51">
        <f t="shared" si="13"/>
        <v>89195.117200000008</v>
      </c>
      <c r="H71" s="51">
        <f>SUM(H72:H75)</f>
        <v>64147</v>
      </c>
      <c r="I71" s="51">
        <f>SUM(I72:I75)</f>
        <v>25048.117200000001</v>
      </c>
      <c r="J71" s="5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72"/>
      <c r="C72" s="69"/>
      <c r="D72" s="73"/>
      <c r="E72" s="71"/>
      <c r="F72" s="14" t="s">
        <v>1</v>
      </c>
      <c r="G72" s="51">
        <f t="shared" si="13"/>
        <v>84734.711340000009</v>
      </c>
      <c r="H72" s="52">
        <v>60939</v>
      </c>
      <c r="I72" s="52">
        <v>23795.711340000002</v>
      </c>
      <c r="J72" s="52">
        <v>0</v>
      </c>
      <c r="K72" s="52">
        <v>0</v>
      </c>
      <c r="L72" s="62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72"/>
      <c r="C73" s="69"/>
      <c r="D73" s="73"/>
      <c r="E73" s="71"/>
      <c r="F73" s="14" t="s">
        <v>2</v>
      </c>
      <c r="G73" s="51">
        <f t="shared" si="13"/>
        <v>4460.4058599999998</v>
      </c>
      <c r="H73" s="52">
        <v>3208</v>
      </c>
      <c r="I73" s="52">
        <v>1252.4058600000001</v>
      </c>
      <c r="J73" s="52">
        <v>0</v>
      </c>
      <c r="K73" s="52">
        <v>0</v>
      </c>
      <c r="L73" s="62">
        <v>0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72"/>
      <c r="C74" s="69"/>
      <c r="D74" s="73"/>
      <c r="E74" s="71"/>
      <c r="F74" s="14" t="s">
        <v>3</v>
      </c>
      <c r="G74" s="51">
        <f t="shared" si="13"/>
        <v>0</v>
      </c>
      <c r="H74" s="52">
        <v>0</v>
      </c>
      <c r="I74" s="52">
        <v>0</v>
      </c>
      <c r="J74" s="52">
        <v>0</v>
      </c>
      <c r="K74" s="52">
        <v>0</v>
      </c>
      <c r="L74" s="62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72"/>
      <c r="C75" s="69"/>
      <c r="D75" s="73"/>
      <c r="E75" s="71"/>
      <c r="F75" s="14" t="s">
        <v>4</v>
      </c>
      <c r="G75" s="51">
        <f t="shared" si="13"/>
        <v>0</v>
      </c>
      <c r="H75" s="52">
        <v>0</v>
      </c>
      <c r="I75" s="52">
        <f>SUM(I70)</f>
        <v>0</v>
      </c>
      <c r="J75" s="52">
        <v>0</v>
      </c>
      <c r="K75" s="52">
        <v>0</v>
      </c>
      <c r="L75" s="62">
        <v>0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31.5" customHeight="1" x14ac:dyDescent="0.3">
      <c r="A76" s="3"/>
      <c r="B76" s="72" t="s">
        <v>51</v>
      </c>
      <c r="C76" s="70" t="s">
        <v>54</v>
      </c>
      <c r="D76" s="74" t="s">
        <v>72</v>
      </c>
      <c r="E76" s="71"/>
      <c r="F76" s="16" t="s">
        <v>59</v>
      </c>
      <c r="G76" s="51">
        <f t="shared" si="13"/>
        <v>2562.9180000000001</v>
      </c>
      <c r="H76" s="51">
        <f>SUM(H77:H80)</f>
        <v>820</v>
      </c>
      <c r="I76" s="51">
        <f>SUM(I77:I80)</f>
        <v>595</v>
      </c>
      <c r="J76" s="51">
        <f>SUM(J77:J80)</f>
        <v>595</v>
      </c>
      <c r="K76" s="51">
        <f>SUM(K77:K80)</f>
        <v>374.44900000000001</v>
      </c>
      <c r="L76" s="61">
        <f>SUM(L77:L80)</f>
        <v>178.46899999999999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31.5" customHeight="1" x14ac:dyDescent="0.3">
      <c r="A77" s="3"/>
      <c r="B77" s="72"/>
      <c r="C77" s="69"/>
      <c r="D77" s="74"/>
      <c r="E77" s="71"/>
      <c r="F77" s="16" t="s">
        <v>1</v>
      </c>
      <c r="G77" s="51">
        <f t="shared" ref="G77:G95" si="16">SUM(H77:L77)</f>
        <v>0</v>
      </c>
      <c r="H77" s="51">
        <v>0</v>
      </c>
      <c r="I77" s="51">
        <v>0</v>
      </c>
      <c r="J77" s="51">
        <v>0</v>
      </c>
      <c r="K77" s="51">
        <v>0</v>
      </c>
      <c r="L77" s="61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31.5" customHeight="1" x14ac:dyDescent="0.3">
      <c r="A78" s="3"/>
      <c r="B78" s="72"/>
      <c r="C78" s="69"/>
      <c r="D78" s="74"/>
      <c r="E78" s="71"/>
      <c r="F78" s="16" t="s">
        <v>2</v>
      </c>
      <c r="G78" s="51">
        <f t="shared" si="16"/>
        <v>0</v>
      </c>
      <c r="H78" s="51">
        <v>0</v>
      </c>
      <c r="I78" s="51">
        <v>0</v>
      </c>
      <c r="J78" s="51">
        <v>0</v>
      </c>
      <c r="K78" s="51">
        <v>0</v>
      </c>
      <c r="L78" s="61">
        <v>0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31.5" customHeight="1" x14ac:dyDescent="0.3">
      <c r="A79" s="3"/>
      <c r="B79" s="72"/>
      <c r="C79" s="69"/>
      <c r="D79" s="74"/>
      <c r="E79" s="71"/>
      <c r="F79" s="16" t="s">
        <v>3</v>
      </c>
      <c r="G79" s="51">
        <f t="shared" si="16"/>
        <v>2562.9180000000001</v>
      </c>
      <c r="H79" s="51">
        <f>SUM(H84)</f>
        <v>820</v>
      </c>
      <c r="I79" s="51">
        <f>SUM(I84)</f>
        <v>595</v>
      </c>
      <c r="J79" s="51">
        <f>SUM(J84)</f>
        <v>595</v>
      </c>
      <c r="K79" s="51">
        <f>SUM(K84)</f>
        <v>374.44900000000001</v>
      </c>
      <c r="L79" s="61">
        <f>SUM(L84)</f>
        <v>178.46899999999999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72"/>
      <c r="C80" s="69"/>
      <c r="D80" s="74"/>
      <c r="E80" s="71"/>
      <c r="F80" s="16" t="s">
        <v>4</v>
      </c>
      <c r="G80" s="51">
        <f t="shared" si="16"/>
        <v>0</v>
      </c>
      <c r="H80" s="51">
        <v>0</v>
      </c>
      <c r="I80" s="51">
        <v>0</v>
      </c>
      <c r="J80" s="51">
        <v>0</v>
      </c>
      <c r="K80" s="51">
        <v>0</v>
      </c>
      <c r="L80" s="61">
        <v>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73" t="s">
        <v>52</v>
      </c>
      <c r="C81" s="69" t="s">
        <v>53</v>
      </c>
      <c r="D81" s="73" t="s">
        <v>72</v>
      </c>
      <c r="E81" s="69" t="s">
        <v>70</v>
      </c>
      <c r="F81" s="16" t="s">
        <v>5</v>
      </c>
      <c r="G81" s="51">
        <f t="shared" si="16"/>
        <v>2562.9180000000001</v>
      </c>
      <c r="H81" s="51">
        <f>SUM(H82:H85)</f>
        <v>820</v>
      </c>
      <c r="I81" s="51">
        <f>SUM(I82:I85)</f>
        <v>595</v>
      </c>
      <c r="J81" s="51">
        <f>SUM(I82:I85)</f>
        <v>595</v>
      </c>
      <c r="K81" s="51">
        <f>SUM(K82:K85)</f>
        <v>374.44900000000001</v>
      </c>
      <c r="L81" s="61">
        <f>SUM(L82:L85)</f>
        <v>178.46899999999999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76.5" customHeight="1" x14ac:dyDescent="0.3">
      <c r="A82" s="3"/>
      <c r="B82" s="73"/>
      <c r="C82" s="69"/>
      <c r="D82" s="73"/>
      <c r="E82" s="69"/>
      <c r="F82" s="14" t="s">
        <v>1</v>
      </c>
      <c r="G82" s="51">
        <f t="shared" si="16"/>
        <v>0</v>
      </c>
      <c r="H82" s="52">
        <v>0</v>
      </c>
      <c r="I82" s="52">
        <v>0</v>
      </c>
      <c r="J82" s="52">
        <v>0</v>
      </c>
      <c r="K82" s="52">
        <v>0</v>
      </c>
      <c r="L82" s="62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70.5" customHeight="1" x14ac:dyDescent="0.3">
      <c r="A83" s="3"/>
      <c r="B83" s="73"/>
      <c r="C83" s="69"/>
      <c r="D83" s="73"/>
      <c r="E83" s="69"/>
      <c r="F83" s="14" t="s">
        <v>2</v>
      </c>
      <c r="G83" s="51">
        <f t="shared" si="16"/>
        <v>0</v>
      </c>
      <c r="H83" s="52">
        <v>0</v>
      </c>
      <c r="I83" s="52">
        <v>0</v>
      </c>
      <c r="J83" s="52">
        <v>0</v>
      </c>
      <c r="K83" s="52">
        <v>0</v>
      </c>
      <c r="L83" s="62">
        <v>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67.5" customHeight="1" x14ac:dyDescent="0.3">
      <c r="A84" s="3"/>
      <c r="B84" s="73"/>
      <c r="C84" s="69"/>
      <c r="D84" s="73"/>
      <c r="E84" s="69"/>
      <c r="F84" s="14" t="s">
        <v>3</v>
      </c>
      <c r="G84" s="51">
        <f t="shared" si="16"/>
        <v>2562.9180000000001</v>
      </c>
      <c r="H84" s="52">
        <v>820</v>
      </c>
      <c r="I84" s="52">
        <v>595</v>
      </c>
      <c r="J84" s="52">
        <v>595</v>
      </c>
      <c r="K84" s="52">
        <v>374.44900000000001</v>
      </c>
      <c r="L84" s="62">
        <v>178.46899999999999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48.75" customHeight="1" x14ac:dyDescent="0.3">
      <c r="A85" s="3"/>
      <c r="B85" s="73"/>
      <c r="C85" s="69"/>
      <c r="D85" s="73"/>
      <c r="E85" s="69"/>
      <c r="F85" s="14" t="s">
        <v>4</v>
      </c>
      <c r="G85" s="51">
        <f t="shared" si="16"/>
        <v>0</v>
      </c>
      <c r="H85" s="52">
        <v>0</v>
      </c>
      <c r="I85" s="52">
        <v>0</v>
      </c>
      <c r="J85" s="52">
        <v>0</v>
      </c>
      <c r="K85" s="52">
        <v>0</v>
      </c>
      <c r="L85" s="62">
        <v>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83">
        <v>6</v>
      </c>
      <c r="C86" s="86" t="s">
        <v>63</v>
      </c>
      <c r="D86" s="83" t="s">
        <v>73</v>
      </c>
      <c r="E86" s="89"/>
      <c r="F86" s="16" t="s">
        <v>62</v>
      </c>
      <c r="G86" s="51">
        <f t="shared" si="16"/>
        <v>10507.788280000001</v>
      </c>
      <c r="H86" s="51">
        <f t="shared" ref="H86:L86" si="17">SUM(H87:H90)</f>
        <v>4426.4979599999997</v>
      </c>
      <c r="I86" s="51">
        <f t="shared" si="17"/>
        <v>1761.2903200000001</v>
      </c>
      <c r="J86" s="51">
        <f t="shared" si="17"/>
        <v>1440</v>
      </c>
      <c r="K86" s="51">
        <f t="shared" si="17"/>
        <v>1440</v>
      </c>
      <c r="L86" s="61">
        <f t="shared" si="17"/>
        <v>1440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84"/>
      <c r="C87" s="87"/>
      <c r="D87" s="84"/>
      <c r="E87" s="90"/>
      <c r="F87" s="16" t="s">
        <v>1</v>
      </c>
      <c r="G87" s="51">
        <f t="shared" si="16"/>
        <v>0</v>
      </c>
      <c r="H87" s="51">
        <f t="shared" ref="H87:J90" si="18">SUM(H92)</f>
        <v>0</v>
      </c>
      <c r="I87" s="51">
        <f t="shared" si="18"/>
        <v>0</v>
      </c>
      <c r="J87" s="51">
        <f t="shared" si="18"/>
        <v>0</v>
      </c>
      <c r="K87" s="51">
        <f>SUM(K92)</f>
        <v>0</v>
      </c>
      <c r="L87" s="61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84"/>
      <c r="C88" s="87"/>
      <c r="D88" s="84"/>
      <c r="E88" s="90"/>
      <c r="F88" s="16" t="s">
        <v>2</v>
      </c>
      <c r="G88" s="51">
        <f t="shared" si="16"/>
        <v>0</v>
      </c>
      <c r="H88" s="51">
        <f t="shared" si="18"/>
        <v>0</v>
      </c>
      <c r="I88" s="51">
        <f t="shared" si="18"/>
        <v>0</v>
      </c>
      <c r="J88" s="51">
        <f t="shared" si="18"/>
        <v>0</v>
      </c>
      <c r="K88" s="51">
        <f>SUM(K93)</f>
        <v>0</v>
      </c>
      <c r="L88" s="61">
        <v>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84"/>
      <c r="C89" s="87"/>
      <c r="D89" s="84"/>
      <c r="E89" s="90"/>
      <c r="F89" s="16" t="s">
        <v>3</v>
      </c>
      <c r="G89" s="51">
        <f t="shared" si="16"/>
        <v>10507.788280000001</v>
      </c>
      <c r="H89" s="51">
        <f>SUM(H94)</f>
        <v>4426.4979599999997</v>
      </c>
      <c r="I89" s="51">
        <f>SUM(I94)</f>
        <v>1761.2903200000001</v>
      </c>
      <c r="J89" s="51">
        <f t="shared" si="18"/>
        <v>1440</v>
      </c>
      <c r="K89" s="51">
        <f>SUM(K94)</f>
        <v>1440</v>
      </c>
      <c r="L89" s="61">
        <f>SUM(L94)</f>
        <v>1440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85"/>
      <c r="C90" s="88"/>
      <c r="D90" s="85"/>
      <c r="E90" s="91"/>
      <c r="F90" s="16" t="s">
        <v>4</v>
      </c>
      <c r="G90" s="51">
        <f t="shared" si="16"/>
        <v>0</v>
      </c>
      <c r="H90" s="51">
        <f t="shared" si="18"/>
        <v>0</v>
      </c>
      <c r="I90" s="51">
        <f t="shared" si="18"/>
        <v>0</v>
      </c>
      <c r="J90" s="51">
        <f t="shared" si="18"/>
        <v>0</v>
      </c>
      <c r="K90" s="51">
        <f>SUM(K95)</f>
        <v>0</v>
      </c>
      <c r="L90" s="61">
        <v>0</v>
      </c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92" t="s">
        <v>64</v>
      </c>
      <c r="C91" s="95" t="s">
        <v>65</v>
      </c>
      <c r="D91" s="92" t="s">
        <v>72</v>
      </c>
      <c r="E91" s="89" t="s">
        <v>55</v>
      </c>
      <c r="F91" s="16" t="s">
        <v>5</v>
      </c>
      <c r="G91" s="51">
        <f t="shared" si="16"/>
        <v>10507.788280000001</v>
      </c>
      <c r="H91" s="52">
        <f t="shared" ref="H91:K91" si="19">SUM(H92:H95)</f>
        <v>4426.4979599999997</v>
      </c>
      <c r="I91" s="52">
        <f t="shared" si="19"/>
        <v>1761.2903200000001</v>
      </c>
      <c r="J91" s="52">
        <f t="shared" si="19"/>
        <v>1440</v>
      </c>
      <c r="K91" s="52">
        <f t="shared" si="19"/>
        <v>1440</v>
      </c>
      <c r="L91" s="62">
        <f>SUM(L92:L95)</f>
        <v>1440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93"/>
      <c r="C92" s="96"/>
      <c r="D92" s="93"/>
      <c r="E92" s="90"/>
      <c r="F92" s="14" t="s">
        <v>1</v>
      </c>
      <c r="G92" s="51">
        <f t="shared" si="16"/>
        <v>0</v>
      </c>
      <c r="H92" s="52">
        <v>0</v>
      </c>
      <c r="I92" s="52">
        <v>0</v>
      </c>
      <c r="J92" s="52">
        <v>0</v>
      </c>
      <c r="K92" s="52">
        <v>0</v>
      </c>
      <c r="L92" s="62">
        <v>0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93"/>
      <c r="C93" s="96"/>
      <c r="D93" s="93"/>
      <c r="E93" s="90"/>
      <c r="F93" s="14" t="s">
        <v>2</v>
      </c>
      <c r="G93" s="51">
        <f t="shared" si="16"/>
        <v>0</v>
      </c>
      <c r="H93" s="52">
        <v>0</v>
      </c>
      <c r="I93" s="52">
        <v>0</v>
      </c>
      <c r="J93" s="52">
        <v>0</v>
      </c>
      <c r="K93" s="52">
        <v>0</v>
      </c>
      <c r="L93" s="62"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93"/>
      <c r="C94" s="96"/>
      <c r="D94" s="93"/>
      <c r="E94" s="90"/>
      <c r="F94" s="14" t="s">
        <v>3</v>
      </c>
      <c r="G94" s="51">
        <f t="shared" si="16"/>
        <v>10507.788280000001</v>
      </c>
      <c r="H94" s="52">
        <v>4426.4979599999997</v>
      </c>
      <c r="I94" s="52">
        <v>1761.2903200000001</v>
      </c>
      <c r="J94" s="52">
        <v>1440</v>
      </c>
      <c r="K94" s="52">
        <v>1440</v>
      </c>
      <c r="L94" s="62">
        <v>1440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94"/>
      <c r="C95" s="97"/>
      <c r="D95" s="94"/>
      <c r="E95" s="91"/>
      <c r="F95" s="14" t="s">
        <v>4</v>
      </c>
      <c r="G95" s="51">
        <f t="shared" si="16"/>
        <v>0</v>
      </c>
      <c r="H95" s="52">
        <v>0</v>
      </c>
      <c r="I95" s="52">
        <v>0</v>
      </c>
      <c r="J95" s="52">
        <v>0</v>
      </c>
      <c r="K95" s="52">
        <v>0</v>
      </c>
      <c r="L95" s="62">
        <v>0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31.5" customHeight="1" x14ac:dyDescent="0.3">
      <c r="A96" s="3"/>
      <c r="B96" s="36"/>
      <c r="C96" s="74" t="s">
        <v>6</v>
      </c>
      <c r="D96" s="71"/>
      <c r="E96" s="71"/>
      <c r="F96" s="100" t="s">
        <v>0</v>
      </c>
      <c r="G96" s="99" t="s">
        <v>11</v>
      </c>
      <c r="H96" s="99" t="s">
        <v>25</v>
      </c>
      <c r="I96" s="99"/>
      <c r="J96" s="99"/>
      <c r="K96" s="99"/>
      <c r="L96" s="99"/>
      <c r="M96" s="35"/>
      <c r="N96" s="35"/>
      <c r="O96" s="35"/>
      <c r="P96" s="35"/>
      <c r="Q96" s="35"/>
      <c r="R96" s="35"/>
      <c r="S96" s="35"/>
      <c r="T96" s="35"/>
    </row>
    <row r="97" spans="1:20" s="5" customFormat="1" ht="31.5" customHeight="1" x14ac:dyDescent="0.3">
      <c r="A97" s="3"/>
      <c r="B97" s="36"/>
      <c r="C97" s="73"/>
      <c r="D97" s="73"/>
      <c r="E97" s="71"/>
      <c r="F97" s="100"/>
      <c r="G97" s="99"/>
      <c r="H97" s="50" t="s">
        <v>30</v>
      </c>
      <c r="I97" s="50" t="s">
        <v>34</v>
      </c>
      <c r="J97" s="50" t="s">
        <v>35</v>
      </c>
      <c r="K97" s="50" t="s">
        <v>46</v>
      </c>
      <c r="L97" s="59" t="s">
        <v>71</v>
      </c>
      <c r="M97" s="35"/>
      <c r="N97" s="35"/>
      <c r="O97" s="35"/>
      <c r="P97" s="35"/>
      <c r="Q97" s="35"/>
      <c r="R97" s="35"/>
      <c r="S97" s="35"/>
      <c r="T97" s="35"/>
    </row>
    <row r="98" spans="1:20" s="5" customFormat="1" ht="31.5" customHeight="1" x14ac:dyDescent="0.3">
      <c r="A98" s="3"/>
      <c r="B98" s="36"/>
      <c r="C98" s="73"/>
      <c r="D98" s="73"/>
      <c r="E98" s="71"/>
      <c r="F98" s="54" t="s">
        <v>24</v>
      </c>
      <c r="G98" s="50">
        <f>SUM(H98:L98)</f>
        <v>2438623.49951</v>
      </c>
      <c r="H98" s="50">
        <f t="shared" ref="H98:L98" si="20">SUM(H99:H102)</f>
        <v>393233.27202999999</v>
      </c>
      <c r="I98" s="50">
        <f t="shared" si="20"/>
        <v>1468929.49737</v>
      </c>
      <c r="J98" s="50">
        <f t="shared" si="20"/>
        <v>513380.10210999998</v>
      </c>
      <c r="K98" s="50">
        <f t="shared" si="20"/>
        <v>31846.399999999994</v>
      </c>
      <c r="L98" s="50">
        <f t="shared" si="20"/>
        <v>31234.227999999999</v>
      </c>
      <c r="M98" s="35"/>
      <c r="N98" s="35"/>
      <c r="O98" s="35"/>
      <c r="P98" s="35"/>
      <c r="Q98" s="35"/>
      <c r="R98" s="35"/>
      <c r="S98" s="35"/>
      <c r="T98" s="35"/>
    </row>
    <row r="99" spans="1:20" s="5" customFormat="1" ht="31.5" customHeight="1" x14ac:dyDescent="0.3">
      <c r="A99" s="3"/>
      <c r="B99" s="36"/>
      <c r="C99" s="73"/>
      <c r="D99" s="73"/>
      <c r="E99" s="71"/>
      <c r="F99" s="54" t="s">
        <v>1</v>
      </c>
      <c r="G99" s="50">
        <f>SUM(H99:L99)</f>
        <v>2171425.6713399999</v>
      </c>
      <c r="H99" s="50">
        <f t="shared" ref="H99:L99" si="21">SUM(H22+H32+H42+H67+H77+H87)</f>
        <v>343089</v>
      </c>
      <c r="I99" s="50">
        <f t="shared" si="21"/>
        <v>1369257.7113399999</v>
      </c>
      <c r="J99" s="50">
        <f t="shared" si="21"/>
        <v>458011.63</v>
      </c>
      <c r="K99" s="50">
        <f t="shared" si="21"/>
        <v>1067.33</v>
      </c>
      <c r="L99" s="50">
        <f t="shared" si="21"/>
        <v>0</v>
      </c>
      <c r="M99" s="35"/>
      <c r="N99" s="35"/>
      <c r="O99" s="35"/>
      <c r="P99" s="35"/>
      <c r="Q99" s="35"/>
      <c r="R99" s="35"/>
      <c r="S99" s="35"/>
      <c r="T99" s="35"/>
    </row>
    <row r="100" spans="1:20" s="5" customFormat="1" ht="31.5" customHeight="1" x14ac:dyDescent="0.3">
      <c r="A100" s="3"/>
      <c r="B100" s="36"/>
      <c r="C100" s="73"/>
      <c r="D100" s="73"/>
      <c r="E100" s="71"/>
      <c r="F100" s="54" t="s">
        <v>2</v>
      </c>
      <c r="G100" s="50">
        <f>SUM(H100:L100)</f>
        <v>119649.84547999999</v>
      </c>
      <c r="H100" s="50">
        <f t="shared" ref="H100:L101" si="22">SUM(H23+H33+H43+H68+H78+H88)</f>
        <v>23397.401519999999</v>
      </c>
      <c r="I100" s="50">
        <f t="shared" si="22"/>
        <v>72066.232779999991</v>
      </c>
      <c r="J100" s="50">
        <f t="shared" si="22"/>
        <v>24105.87</v>
      </c>
      <c r="K100" s="50">
        <f t="shared" si="22"/>
        <v>80.341179999999994</v>
      </c>
      <c r="L100" s="50">
        <f t="shared" si="22"/>
        <v>0</v>
      </c>
      <c r="M100" s="35"/>
      <c r="N100" s="35"/>
      <c r="O100" s="35"/>
      <c r="P100" s="35"/>
      <c r="Q100" s="35"/>
      <c r="R100" s="35"/>
      <c r="S100" s="35"/>
      <c r="T100" s="35"/>
    </row>
    <row r="101" spans="1:20" s="5" customFormat="1" ht="31.5" customHeight="1" x14ac:dyDescent="0.3">
      <c r="A101" s="3"/>
      <c r="B101" s="36"/>
      <c r="C101" s="73"/>
      <c r="D101" s="73"/>
      <c r="E101" s="71"/>
      <c r="F101" s="54" t="s">
        <v>3</v>
      </c>
      <c r="G101" s="50">
        <f>SUM(H101:L101)</f>
        <v>147547.98269</v>
      </c>
      <c r="H101" s="50">
        <f t="shared" si="22"/>
        <v>26746.870510000001</v>
      </c>
      <c r="I101" s="50">
        <f>SUM(I24+I34+I44+I69+I79+I89)</f>
        <v>27605.553250000001</v>
      </c>
      <c r="J101" s="50">
        <f t="shared" si="22"/>
        <v>31262.60211</v>
      </c>
      <c r="K101" s="50">
        <f t="shared" si="22"/>
        <v>30698.728819999993</v>
      </c>
      <c r="L101" s="50">
        <f t="shared" si="22"/>
        <v>31234.227999999999</v>
      </c>
      <c r="M101" s="35"/>
      <c r="N101" s="35"/>
      <c r="O101" s="35"/>
      <c r="P101" s="35"/>
      <c r="Q101" s="35"/>
      <c r="R101" s="35"/>
      <c r="S101" s="35"/>
      <c r="T101" s="35"/>
    </row>
    <row r="102" spans="1:20" s="5" customFormat="1" ht="28.5" customHeight="1" x14ac:dyDescent="0.3">
      <c r="A102" s="3"/>
      <c r="B102" s="36"/>
      <c r="C102" s="73"/>
      <c r="D102" s="73"/>
      <c r="E102" s="71"/>
      <c r="F102" s="54" t="s">
        <v>4</v>
      </c>
      <c r="G102" s="50">
        <f>SUM(H102:L102)</f>
        <v>0</v>
      </c>
      <c r="H102" s="50">
        <f>SUM(H25+H35+H45+H70+H80+H90)</f>
        <v>0</v>
      </c>
      <c r="I102" s="50">
        <f>SUM(I25+I35+I45+I70+I80+I90)</f>
        <v>0</v>
      </c>
      <c r="J102" s="50">
        <f>SUM(J25+J35+J45+J70+J80+J90)</f>
        <v>0</v>
      </c>
      <c r="K102" s="50">
        <f>SUM(K25+K35+K45+K70+K80+K90)</f>
        <v>0</v>
      </c>
      <c r="L102" s="50">
        <f>SUM(L25+L35+L45+L70+L80+L90)</f>
        <v>0</v>
      </c>
      <c r="M102" s="35"/>
      <c r="N102" s="35"/>
      <c r="O102" s="35"/>
      <c r="P102" s="35"/>
      <c r="Q102" s="35"/>
      <c r="R102" s="35"/>
      <c r="S102" s="35"/>
      <c r="T102" s="35"/>
    </row>
    <row r="103" spans="1:20" s="5" customFormat="1" ht="54.75" hidden="1" customHeight="1" x14ac:dyDescent="0.3">
      <c r="A103" s="3"/>
      <c r="B103" s="34"/>
      <c r="C103" s="41"/>
      <c r="D103" s="55"/>
      <c r="E103" s="55"/>
      <c r="F103" s="56"/>
      <c r="G103" s="42"/>
      <c r="H103" s="42"/>
      <c r="I103" s="55"/>
      <c r="J103" s="55"/>
      <c r="K103" s="55"/>
      <c r="L103" s="55"/>
    </row>
    <row r="104" spans="1:20" s="5" customFormat="1" ht="51.75" hidden="1" customHeight="1" x14ac:dyDescent="0.3">
      <c r="A104" s="3"/>
      <c r="B104" s="34"/>
      <c r="C104" s="41"/>
      <c r="D104" s="55"/>
      <c r="E104" s="55"/>
      <c r="F104" s="56"/>
      <c r="G104" s="42"/>
      <c r="H104" s="42"/>
      <c r="I104" s="55"/>
      <c r="J104" s="55"/>
      <c r="K104" s="55"/>
      <c r="L104" s="55"/>
    </row>
    <row r="105" spans="1:20" s="5" customFormat="1" ht="127.5" customHeight="1" x14ac:dyDescent="0.4">
      <c r="A105" s="3"/>
      <c r="B105" s="98" t="s">
        <v>75</v>
      </c>
      <c r="C105" s="98"/>
      <c r="D105" s="98"/>
      <c r="E105" s="98"/>
      <c r="F105" s="98"/>
      <c r="G105" s="98"/>
      <c r="H105" s="57"/>
      <c r="I105" s="57"/>
      <c r="J105" s="82" t="s">
        <v>76</v>
      </c>
      <c r="K105" s="82"/>
      <c r="L105" s="82"/>
    </row>
    <row r="106" spans="1:20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38"/>
      <c r="K106" s="38"/>
      <c r="L106" s="38"/>
    </row>
    <row r="107" spans="1:20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38"/>
      <c r="K107" s="38"/>
      <c r="L107" s="38"/>
    </row>
    <row r="108" spans="1:20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37"/>
      <c r="I108" s="38"/>
      <c r="J108" s="38"/>
      <c r="K108" s="38"/>
      <c r="L108" s="38"/>
    </row>
    <row r="109" spans="1:20" s="5" customFormat="1" ht="54.7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38"/>
      <c r="K109" s="38"/>
      <c r="L109" s="38"/>
    </row>
    <row r="110" spans="1:20" s="5" customFormat="1" ht="115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38"/>
      <c r="K110" s="38"/>
      <c r="L110" s="38"/>
    </row>
    <row r="111" spans="1:20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38"/>
      <c r="K111" s="38"/>
      <c r="L111" s="38"/>
    </row>
    <row r="112" spans="1:20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38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38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38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38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38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38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38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38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38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38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38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38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38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38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38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38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38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38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38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38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38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38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38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38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38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38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38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38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38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38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38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38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38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38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38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38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38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38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38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38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38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38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38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38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38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38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38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38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38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38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38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38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38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38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38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38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38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38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38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38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38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38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38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38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38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38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38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38"/>
      <c r="K179" s="38"/>
      <c r="L179" s="38"/>
    </row>
    <row r="180" spans="1:12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38"/>
      <c r="K180" s="38"/>
      <c r="L180" s="38"/>
    </row>
    <row r="181" spans="1:12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38"/>
      <c r="K181" s="38"/>
      <c r="L181" s="38"/>
    </row>
    <row r="182" spans="1:12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38"/>
      <c r="K182" s="38"/>
      <c r="L182" s="38"/>
    </row>
    <row r="183" spans="1:12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38"/>
      <c r="K183" s="38"/>
      <c r="L183" s="38"/>
    </row>
    <row r="184" spans="1:12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38"/>
      <c r="K184" s="38"/>
      <c r="L184" s="38"/>
    </row>
    <row r="185" spans="1:12" s="5" customFormat="1" ht="31.5" customHeight="1" x14ac:dyDescent="0.3">
      <c r="A185" s="3"/>
      <c r="B185" s="18"/>
      <c r="C185" s="17"/>
      <c r="D185" s="11"/>
      <c r="E185" s="11"/>
      <c r="F185" s="22"/>
      <c r="G185" s="12"/>
      <c r="H185" s="12"/>
      <c r="I185" s="38"/>
      <c r="J185" s="38"/>
      <c r="K185" s="38"/>
      <c r="L185" s="38"/>
    </row>
    <row r="186" spans="1:12" s="6" customFormat="1" ht="47.1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38"/>
      <c r="K186" s="38"/>
      <c r="L186" s="38"/>
    </row>
    <row r="187" spans="1:12" s="6" customFormat="1" ht="47.1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38"/>
      <c r="K187" s="38"/>
      <c r="L187" s="38"/>
    </row>
    <row r="188" spans="1:12" s="6" customFormat="1" ht="47.1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38"/>
      <c r="K188" s="38"/>
      <c r="L188" s="38"/>
    </row>
    <row r="189" spans="1:12" s="6" customFormat="1" ht="47.1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38"/>
      <c r="K189" s="38"/>
      <c r="L189" s="38"/>
    </row>
    <row r="190" spans="1:12" s="6" customFormat="1" ht="47.1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38"/>
      <c r="K190" s="38"/>
      <c r="L190" s="38"/>
    </row>
    <row r="191" spans="1:12" s="6" customFormat="1" ht="31.5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38"/>
      <c r="K191" s="38"/>
      <c r="L191" s="38"/>
    </row>
    <row r="192" spans="1:12" s="6" customFormat="1" ht="31.5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38"/>
      <c r="K192" s="38"/>
      <c r="L192" s="38"/>
    </row>
    <row r="193" spans="1:12" s="6" customFormat="1" ht="31.5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38"/>
      <c r="K193" s="38"/>
      <c r="L193" s="38"/>
    </row>
    <row r="194" spans="1:12" s="6" customFormat="1" ht="31.5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38"/>
      <c r="K194" s="38"/>
      <c r="L194" s="38"/>
    </row>
    <row r="195" spans="1:12" s="6" customFormat="1" ht="148.5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38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38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38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38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38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38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38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38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38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38"/>
      <c r="K204" s="38"/>
      <c r="L204" s="38"/>
    </row>
    <row r="205" spans="1:12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38"/>
      <c r="K205" s="38"/>
      <c r="L205" s="38"/>
    </row>
    <row r="206" spans="1:12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38"/>
      <c r="K206" s="38"/>
      <c r="L206" s="38"/>
    </row>
    <row r="207" spans="1:12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38"/>
      <c r="K207" s="38"/>
      <c r="L207" s="38"/>
    </row>
    <row r="208" spans="1:12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38"/>
      <c r="K208" s="38"/>
      <c r="L208" s="38"/>
    </row>
    <row r="209" spans="1:12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38"/>
      <c r="K209" s="38"/>
      <c r="L209" s="38"/>
    </row>
    <row r="210" spans="1:12" s="6" customFormat="1" ht="42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38"/>
      <c r="K210" s="38"/>
      <c r="L210" s="38"/>
    </row>
    <row r="211" spans="1:12" s="6" customFormat="1" ht="4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38"/>
      <c r="K211" s="38"/>
      <c r="L211" s="38"/>
    </row>
    <row r="212" spans="1:12" s="7" customFormat="1" ht="4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38"/>
      <c r="K212" s="38"/>
      <c r="L212" s="38"/>
    </row>
    <row r="213" spans="1:12" s="7" customFormat="1" ht="4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38"/>
      <c r="K213" s="38"/>
      <c r="L213" s="38"/>
    </row>
    <row r="214" spans="1:12" s="7" customFormat="1" ht="4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38"/>
      <c r="K214" s="38"/>
      <c r="L214" s="38"/>
    </row>
    <row r="215" spans="1:12" s="7" customFormat="1" ht="69.7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38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38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38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38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38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38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38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38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38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38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38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38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38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38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38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38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38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38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38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38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38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38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38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38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38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38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38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38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38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38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38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38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38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38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38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38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38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38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38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38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38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38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38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38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38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38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38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38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38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38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38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38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38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38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38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38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38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38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38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38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38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38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38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38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38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38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38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38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38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38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38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38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38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38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38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38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38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38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38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38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38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38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38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38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38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38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38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38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38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38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38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38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38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38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38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38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38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38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38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38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38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38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38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38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38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38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38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38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38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38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38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38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38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38"/>
      <c r="K328" s="38"/>
      <c r="L328" s="38"/>
    </row>
    <row r="329" spans="1:12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38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38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38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38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38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38"/>
      <c r="K334" s="38"/>
      <c r="L334" s="38"/>
    </row>
    <row r="335" spans="1:12" s="6" customFormat="1" ht="50.2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38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38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38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38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38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38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38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38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38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38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38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38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38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38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38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38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38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38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38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38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38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38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38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38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38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38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38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38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38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38"/>
      <c r="K364" s="38"/>
      <c r="L364" s="38"/>
    </row>
    <row r="365" spans="1:12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38"/>
      <c r="K365" s="38"/>
      <c r="L365" s="38"/>
    </row>
    <row r="366" spans="1:12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38"/>
      <c r="K366" s="38"/>
      <c r="L366" s="38"/>
    </row>
    <row r="367" spans="1:12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38"/>
      <c r="K367" s="38"/>
      <c r="L367" s="38"/>
    </row>
    <row r="368" spans="1:12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38"/>
      <c r="K368" s="38"/>
      <c r="L368" s="38"/>
    </row>
    <row r="369" spans="1:12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38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38"/>
      <c r="K370" s="38"/>
      <c r="L370" s="38"/>
    </row>
    <row r="371" spans="1:12" s="2" customFormat="1" ht="31.5" customHeight="1" x14ac:dyDescent="0.3">
      <c r="B371" s="18"/>
      <c r="C371" s="17"/>
      <c r="D371" s="11"/>
      <c r="E371" s="11"/>
      <c r="F371" s="22"/>
      <c r="G371" s="12"/>
      <c r="H371" s="12"/>
      <c r="I371" s="38"/>
      <c r="J371" s="38"/>
      <c r="K371" s="38"/>
      <c r="L371" s="38"/>
    </row>
    <row r="372" spans="1:12" s="2" customFormat="1" ht="31.5" customHeight="1" x14ac:dyDescent="0.3">
      <c r="B372" s="18"/>
      <c r="C372" s="17"/>
      <c r="D372" s="11"/>
      <c r="E372" s="11"/>
      <c r="F372" s="22"/>
      <c r="G372" s="12"/>
      <c r="H372" s="12"/>
      <c r="I372" s="38"/>
      <c r="J372" s="38"/>
      <c r="K372" s="38"/>
      <c r="L372" s="38"/>
    </row>
    <row r="373" spans="1:12" s="2" customFormat="1" ht="31.5" customHeight="1" x14ac:dyDescent="0.3">
      <c r="B373" s="18"/>
      <c r="C373" s="17"/>
      <c r="D373" s="11"/>
      <c r="E373" s="11"/>
      <c r="F373" s="22"/>
      <c r="G373" s="12"/>
      <c r="H373" s="12"/>
      <c r="I373" s="38"/>
      <c r="J373" s="38"/>
      <c r="K373" s="38"/>
      <c r="L373" s="38"/>
    </row>
    <row r="374" spans="1:12" s="2" customFormat="1" ht="31.5" customHeight="1" x14ac:dyDescent="0.3">
      <c r="B374" s="18"/>
      <c r="C374" s="17"/>
      <c r="D374" s="11"/>
      <c r="E374" s="11"/>
      <c r="F374" s="22"/>
      <c r="G374" s="12"/>
      <c r="H374" s="12"/>
      <c r="I374" s="38"/>
      <c r="J374" s="38"/>
      <c r="K374" s="38"/>
      <c r="L374" s="38"/>
    </row>
    <row r="375" spans="1:12" s="2" customFormat="1" ht="31.5" customHeight="1" x14ac:dyDescent="0.3">
      <c r="B375" s="18"/>
      <c r="C375" s="17"/>
      <c r="D375" s="11"/>
      <c r="E375" s="11"/>
      <c r="F375" s="22"/>
      <c r="G375" s="12"/>
      <c r="H375" s="12"/>
      <c r="I375" s="38"/>
      <c r="J375" s="38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38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38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38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38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38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38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38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38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38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38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38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38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38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38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38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38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38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38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38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38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38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38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38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38"/>
      <c r="K399" s="38"/>
      <c r="L399" s="38"/>
    </row>
    <row r="400" spans="1:12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38"/>
      <c r="K400" s="38"/>
      <c r="L400" s="38"/>
    </row>
    <row r="401" spans="1:12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38"/>
      <c r="K401" s="38"/>
      <c r="L401" s="38"/>
    </row>
    <row r="402" spans="1:12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38"/>
      <c r="K402" s="38"/>
      <c r="L402" s="38"/>
    </row>
    <row r="403" spans="1:12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38"/>
      <c r="K403" s="38"/>
      <c r="L403" s="38"/>
    </row>
    <row r="404" spans="1:12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38"/>
      <c r="K404" s="38"/>
      <c r="L404" s="38"/>
    </row>
    <row r="405" spans="1:12" s="6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38"/>
      <c r="K405" s="38"/>
      <c r="L405" s="38"/>
    </row>
    <row r="406" spans="1:12" s="2" customFormat="1" ht="31.5" customHeight="1" x14ac:dyDescent="0.3">
      <c r="B406" s="18"/>
      <c r="C406" s="17"/>
      <c r="D406" s="11"/>
      <c r="E406" s="11"/>
      <c r="F406" s="22"/>
      <c r="G406" s="12"/>
      <c r="H406" s="12"/>
      <c r="I406" s="38"/>
      <c r="J406" s="38"/>
      <c r="K406" s="38"/>
      <c r="L406" s="38"/>
    </row>
    <row r="407" spans="1:12" s="2" customFormat="1" ht="31.5" customHeight="1" x14ac:dyDescent="0.3">
      <c r="B407" s="18"/>
      <c r="C407" s="17"/>
      <c r="D407" s="11"/>
      <c r="E407" s="11"/>
      <c r="F407" s="22"/>
      <c r="G407" s="12"/>
      <c r="H407" s="12"/>
      <c r="I407" s="38"/>
      <c r="J407" s="38"/>
      <c r="K407" s="38"/>
      <c r="L407" s="38"/>
    </row>
    <row r="408" spans="1:12" s="2" customFormat="1" ht="31.5" customHeight="1" x14ac:dyDescent="0.3">
      <c r="B408" s="18"/>
      <c r="C408" s="17"/>
      <c r="D408" s="11"/>
      <c r="E408" s="11"/>
      <c r="F408" s="22"/>
      <c r="G408" s="12"/>
      <c r="H408" s="12"/>
      <c r="I408" s="38"/>
      <c r="J408" s="38"/>
      <c r="K408" s="38"/>
      <c r="L408" s="38"/>
    </row>
    <row r="409" spans="1:12" s="2" customFormat="1" ht="31.5" customHeight="1" x14ac:dyDescent="0.3">
      <c r="B409" s="18"/>
      <c r="C409" s="17"/>
      <c r="D409" s="11"/>
      <c r="E409" s="11"/>
      <c r="F409" s="22"/>
      <c r="G409" s="12"/>
      <c r="H409" s="12"/>
      <c r="I409" s="38"/>
      <c r="J409" s="38"/>
      <c r="K409" s="38"/>
      <c r="L409" s="38"/>
    </row>
    <row r="410" spans="1:12" s="2" customFormat="1" ht="31.5" customHeight="1" x14ac:dyDescent="0.3">
      <c r="B410" s="18"/>
      <c r="C410" s="17"/>
      <c r="D410" s="11"/>
      <c r="E410" s="11"/>
      <c r="F410" s="22"/>
      <c r="G410" s="12"/>
      <c r="H410" s="12"/>
      <c r="I410" s="38"/>
      <c r="J410" s="38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38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38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38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38"/>
      <c r="K414" s="38"/>
      <c r="L414" s="38"/>
    </row>
    <row r="415" spans="1:12" s="7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38"/>
      <c r="K415" s="38"/>
      <c r="L415" s="38"/>
    </row>
    <row r="416" spans="1:12" s="7" customFormat="1" ht="31.5" customHeight="1" x14ac:dyDescent="0.3">
      <c r="A416" s="27"/>
      <c r="B416" s="18"/>
      <c r="C416" s="17"/>
      <c r="D416" s="11"/>
      <c r="E416" s="11"/>
      <c r="F416" s="22"/>
      <c r="G416" s="12"/>
      <c r="H416" s="12"/>
      <c r="I416" s="38"/>
      <c r="J416" s="38"/>
      <c r="K416" s="38"/>
      <c r="L416" s="38"/>
    </row>
    <row r="417" spans="1:12" s="7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38"/>
      <c r="K417" s="38"/>
      <c r="L417" s="38"/>
    </row>
    <row r="418" spans="1:12" s="7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38"/>
      <c r="K418" s="38"/>
      <c r="L418" s="38"/>
    </row>
    <row r="419" spans="1:12" s="7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38"/>
      <c r="K419" s="38"/>
      <c r="L419" s="38"/>
    </row>
    <row r="420" spans="1:12" s="7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38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38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38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38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38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38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38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38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38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38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38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38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38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38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38"/>
      <c r="K434" s="38"/>
      <c r="L434" s="38"/>
    </row>
    <row r="435" spans="1:12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38"/>
      <c r="K435" s="38"/>
      <c r="L435" s="38"/>
    </row>
    <row r="436" spans="1:12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38"/>
      <c r="K436" s="38"/>
      <c r="L436" s="38"/>
    </row>
    <row r="437" spans="1:12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38"/>
      <c r="K437" s="38"/>
      <c r="L437" s="38"/>
    </row>
    <row r="438" spans="1:12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38"/>
      <c r="K438" s="38"/>
      <c r="L438" s="38"/>
    </row>
    <row r="439" spans="1:12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38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38"/>
      <c r="K440" s="38"/>
      <c r="L440" s="38"/>
    </row>
    <row r="441" spans="1:12" s="7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38"/>
      <c r="K441" s="38"/>
      <c r="L441" s="38"/>
    </row>
    <row r="442" spans="1:12" s="7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38"/>
      <c r="K442" s="38"/>
      <c r="L442" s="38"/>
    </row>
    <row r="443" spans="1:12" s="7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38"/>
      <c r="K443" s="38"/>
      <c r="L443" s="38"/>
    </row>
    <row r="444" spans="1:12" s="7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38"/>
      <c r="K444" s="38"/>
      <c r="L444" s="38"/>
    </row>
    <row r="445" spans="1:12" s="7" customFormat="1" ht="72.7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38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38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38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38"/>
      <c r="K448" s="38"/>
      <c r="L448" s="38"/>
    </row>
    <row r="449" spans="1:12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38"/>
      <c r="K449" s="38"/>
      <c r="L449" s="38"/>
    </row>
    <row r="450" spans="1:12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38"/>
      <c r="K450" s="38"/>
      <c r="L450" s="38"/>
    </row>
    <row r="451" spans="1:12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38"/>
      <c r="K451" s="38"/>
      <c r="L451" s="38"/>
    </row>
    <row r="452" spans="1:12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38"/>
      <c r="K452" s="38"/>
      <c r="L452" s="38"/>
    </row>
    <row r="453" spans="1:12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38"/>
      <c r="K453" s="38"/>
      <c r="L453" s="38"/>
    </row>
    <row r="454" spans="1:12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38"/>
      <c r="K454" s="38"/>
      <c r="L454" s="38"/>
    </row>
    <row r="455" spans="1:12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38"/>
      <c r="K455" s="38"/>
      <c r="L455" s="38"/>
    </row>
    <row r="456" spans="1:12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38"/>
      <c r="K456" s="38"/>
      <c r="L456" s="38"/>
    </row>
    <row r="457" spans="1:12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38"/>
      <c r="K457" s="38"/>
      <c r="L457" s="38"/>
    </row>
    <row r="458" spans="1:12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38"/>
      <c r="K458" s="38"/>
      <c r="L458" s="38"/>
    </row>
    <row r="459" spans="1:12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38"/>
      <c r="K459" s="38"/>
      <c r="L459" s="38"/>
    </row>
    <row r="460" spans="1:12" s="6" customFormat="1" ht="31.5" customHeight="1" x14ac:dyDescent="0.3">
      <c r="A460" s="2"/>
      <c r="B460" s="18"/>
      <c r="C460" s="17"/>
      <c r="D460" s="11"/>
      <c r="E460" s="11"/>
      <c r="F460" s="22"/>
      <c r="G460" s="12"/>
      <c r="H460" s="12"/>
      <c r="I460" s="38"/>
      <c r="J460" s="38"/>
      <c r="K460" s="38"/>
      <c r="L460" s="38"/>
    </row>
    <row r="461" spans="1:12" s="8" customFormat="1" ht="31.5" customHeight="1" x14ac:dyDescent="0.3">
      <c r="A461" s="1"/>
      <c r="B461" s="18"/>
      <c r="C461" s="17"/>
      <c r="D461" s="11"/>
      <c r="E461" s="11"/>
      <c r="F461" s="22"/>
      <c r="G461" s="12"/>
      <c r="H461" s="12"/>
      <c r="I461" s="38"/>
      <c r="J461" s="38"/>
      <c r="K461" s="38"/>
      <c r="L461" s="38"/>
    </row>
    <row r="462" spans="1:12" s="8" customFormat="1" ht="31.5" customHeight="1" x14ac:dyDescent="0.3">
      <c r="A462" s="1"/>
      <c r="B462" s="18"/>
      <c r="C462" s="17"/>
      <c r="D462" s="11"/>
      <c r="E462" s="11"/>
      <c r="F462" s="22"/>
      <c r="G462" s="12"/>
      <c r="H462" s="12"/>
      <c r="I462" s="38"/>
      <c r="J462" s="38"/>
      <c r="K462" s="38"/>
      <c r="L462" s="38"/>
    </row>
    <row r="463" spans="1:12" s="8" customFormat="1" ht="31.5" customHeight="1" x14ac:dyDescent="0.3">
      <c r="A463" s="1"/>
      <c r="B463" s="18"/>
      <c r="C463" s="17"/>
      <c r="D463" s="11"/>
      <c r="E463" s="11"/>
      <c r="F463" s="22"/>
      <c r="G463" s="12"/>
      <c r="H463" s="12"/>
      <c r="I463" s="38"/>
      <c r="J463" s="38"/>
      <c r="K463" s="38"/>
      <c r="L463" s="38"/>
    </row>
    <row r="464" spans="1:12" s="8" customFormat="1" ht="31.5" customHeight="1" x14ac:dyDescent="0.3">
      <c r="A464" s="1"/>
      <c r="B464" s="18"/>
      <c r="C464" s="17"/>
      <c r="D464" s="11"/>
      <c r="E464" s="11"/>
      <c r="F464" s="22"/>
      <c r="G464" s="12"/>
      <c r="H464" s="12"/>
      <c r="I464" s="38"/>
      <c r="J464" s="38"/>
      <c r="K464" s="38"/>
      <c r="L464" s="38"/>
    </row>
    <row r="465" spans="1:20" s="8" customFormat="1" ht="41.25" customHeight="1" x14ac:dyDescent="0.3">
      <c r="A465" s="1"/>
      <c r="B465" s="18"/>
      <c r="C465" s="17"/>
      <c r="D465" s="11"/>
      <c r="E465" s="11"/>
      <c r="F465" s="22"/>
      <c r="G465" s="12"/>
      <c r="H465" s="12"/>
      <c r="I465" s="38"/>
      <c r="J465" s="38"/>
      <c r="K465" s="38"/>
      <c r="L465" s="38"/>
    </row>
    <row r="466" spans="1:20" ht="31.5" customHeight="1" x14ac:dyDescent="0.3">
      <c r="M466" s="1"/>
      <c r="N466" s="1"/>
      <c r="O466" s="1"/>
      <c r="P466" s="1"/>
      <c r="Q466" s="1"/>
      <c r="R466" s="1"/>
      <c r="S466" s="1"/>
      <c r="T466" s="1"/>
    </row>
    <row r="467" spans="1:20" ht="31.5" customHeight="1" x14ac:dyDescent="0.3">
      <c r="M467" s="1"/>
      <c r="N467" s="1"/>
      <c r="O467" s="1"/>
      <c r="P467" s="1"/>
      <c r="Q467" s="1"/>
      <c r="R467" s="1"/>
      <c r="S467" s="1"/>
      <c r="T467" s="1"/>
    </row>
    <row r="468" spans="1:20" ht="31.5" customHeight="1" x14ac:dyDescent="0.3">
      <c r="M468" s="1"/>
      <c r="N468" s="1"/>
      <c r="O468" s="1"/>
      <c r="P468" s="1"/>
      <c r="Q468" s="1"/>
      <c r="R468" s="1"/>
      <c r="S468" s="1"/>
      <c r="T468" s="1"/>
    </row>
    <row r="469" spans="1:20" ht="31.5" customHeight="1" x14ac:dyDescent="0.3">
      <c r="M469" s="1"/>
      <c r="N469" s="1"/>
      <c r="O469" s="1"/>
      <c r="P469" s="1"/>
      <c r="Q469" s="1"/>
      <c r="R469" s="1"/>
      <c r="S469" s="1"/>
      <c r="T469" s="1"/>
    </row>
    <row r="470" spans="1:20" ht="61.5" customHeight="1" x14ac:dyDescent="0.3">
      <c r="M470" s="1"/>
      <c r="N470" s="1"/>
      <c r="O470" s="1"/>
      <c r="P470" s="1"/>
      <c r="Q470" s="1"/>
      <c r="R470" s="1"/>
      <c r="S470" s="1"/>
      <c r="T470" s="1"/>
    </row>
    <row r="471" spans="1:20" s="21" customFormat="1" ht="31.5" customHeight="1" x14ac:dyDescent="0.3">
      <c r="A471" s="20"/>
      <c r="B471" s="18"/>
      <c r="C471" s="17"/>
      <c r="D471" s="11"/>
      <c r="E471" s="11"/>
      <c r="F471" s="22"/>
      <c r="G471" s="12"/>
      <c r="H471" s="12"/>
      <c r="I471" s="38"/>
      <c r="J471" s="38"/>
      <c r="K471" s="38"/>
      <c r="L471" s="38"/>
    </row>
    <row r="472" spans="1:20" s="21" customFormat="1" ht="31.5" customHeight="1" x14ac:dyDescent="0.3">
      <c r="A472" s="20"/>
      <c r="B472" s="18"/>
      <c r="C472" s="17"/>
      <c r="D472" s="11"/>
      <c r="E472" s="11"/>
      <c r="F472" s="22"/>
      <c r="G472" s="12"/>
      <c r="H472" s="12"/>
      <c r="I472" s="38"/>
      <c r="J472" s="38"/>
      <c r="K472" s="38"/>
      <c r="L472" s="38"/>
    </row>
    <row r="473" spans="1:20" s="21" customFormat="1" ht="31.5" customHeight="1" x14ac:dyDescent="0.3">
      <c r="A473" s="20"/>
      <c r="B473" s="18"/>
      <c r="C473" s="17"/>
      <c r="D473" s="11"/>
      <c r="E473" s="11"/>
      <c r="F473" s="22"/>
      <c r="G473" s="12"/>
      <c r="H473" s="12"/>
      <c r="I473" s="38"/>
      <c r="J473" s="38"/>
      <c r="K473" s="38"/>
      <c r="L473" s="38"/>
    </row>
    <row r="474" spans="1:20" s="21" customFormat="1" ht="31.5" customHeight="1" x14ac:dyDescent="0.3">
      <c r="A474" s="20"/>
      <c r="B474" s="18"/>
      <c r="C474" s="17"/>
      <c r="D474" s="11"/>
      <c r="E474" s="11"/>
      <c r="F474" s="22"/>
      <c r="G474" s="12"/>
      <c r="H474" s="12"/>
      <c r="I474" s="38"/>
      <c r="J474" s="38"/>
      <c r="K474" s="38"/>
      <c r="L474" s="38"/>
    </row>
    <row r="475" spans="1:20" s="21" customFormat="1" ht="31.5" customHeight="1" x14ac:dyDescent="0.3">
      <c r="A475" s="20"/>
      <c r="B475" s="18"/>
      <c r="C475" s="17"/>
      <c r="D475" s="11"/>
      <c r="E475" s="11"/>
      <c r="F475" s="22"/>
      <c r="G475" s="12"/>
      <c r="H475" s="12"/>
      <c r="I475" s="38"/>
      <c r="J475" s="38"/>
      <c r="K475" s="38"/>
      <c r="L475" s="38"/>
    </row>
    <row r="476" spans="1:20" s="9" customFormat="1" ht="31.5" customHeight="1" x14ac:dyDescent="0.3">
      <c r="A476" s="1"/>
      <c r="B476" s="18"/>
      <c r="C476" s="17"/>
      <c r="D476" s="11"/>
      <c r="E476" s="11"/>
      <c r="F476" s="22"/>
      <c r="G476" s="12"/>
      <c r="H476" s="12"/>
      <c r="I476" s="38"/>
      <c r="J476" s="38"/>
      <c r="K476" s="38"/>
      <c r="L476" s="38"/>
    </row>
    <row r="477" spans="1:20" s="9" customFormat="1" ht="31.5" customHeight="1" x14ac:dyDescent="0.3">
      <c r="A477" s="1"/>
      <c r="B477" s="18"/>
      <c r="C477" s="17"/>
      <c r="D477" s="11"/>
      <c r="E477" s="11"/>
      <c r="F477" s="22"/>
      <c r="G477" s="12"/>
      <c r="H477" s="12"/>
      <c r="I477" s="38"/>
      <c r="J477" s="38"/>
      <c r="K477" s="38"/>
      <c r="L477" s="38"/>
    </row>
    <row r="478" spans="1:20" s="9" customFormat="1" ht="31.5" customHeight="1" x14ac:dyDescent="0.3">
      <c r="A478" s="1"/>
      <c r="B478" s="18"/>
      <c r="C478" s="17"/>
      <c r="D478" s="11"/>
      <c r="E478" s="11"/>
      <c r="F478" s="22"/>
      <c r="G478" s="12"/>
      <c r="H478" s="12"/>
      <c r="I478" s="38"/>
      <c r="J478" s="38"/>
      <c r="K478" s="38"/>
      <c r="L478" s="38"/>
    </row>
    <row r="479" spans="1:20" s="9" customFormat="1" ht="31.5" customHeight="1" x14ac:dyDescent="0.3">
      <c r="A479" s="1"/>
      <c r="B479" s="18"/>
      <c r="C479" s="17"/>
      <c r="D479" s="11"/>
      <c r="E479" s="11"/>
      <c r="F479" s="22"/>
      <c r="G479" s="12"/>
      <c r="H479" s="12"/>
      <c r="I479" s="38"/>
      <c r="J479" s="38"/>
      <c r="K479" s="38"/>
      <c r="L479" s="38"/>
    </row>
    <row r="480" spans="1:20" s="9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38"/>
      <c r="K480" s="38"/>
      <c r="L480" s="38"/>
    </row>
    <row r="481" spans="1:20" ht="24.95" customHeight="1" x14ac:dyDescent="0.3">
      <c r="M481" s="1"/>
      <c r="N481" s="1"/>
      <c r="O481" s="1"/>
      <c r="P481" s="1"/>
      <c r="Q481" s="1"/>
      <c r="R481" s="1"/>
      <c r="S481" s="1"/>
      <c r="T481" s="1"/>
    </row>
    <row r="482" spans="1:20" ht="24.95" customHeight="1" x14ac:dyDescent="0.3">
      <c r="M482" s="1"/>
      <c r="N482" s="1"/>
      <c r="O482" s="1"/>
      <c r="P482" s="1"/>
      <c r="Q482" s="1"/>
      <c r="R482" s="1"/>
      <c r="S482" s="1"/>
      <c r="T482" s="1"/>
    </row>
    <row r="483" spans="1:20" ht="24.95" customHeight="1" x14ac:dyDescent="0.3">
      <c r="M483" s="1"/>
      <c r="N483" s="1"/>
      <c r="O483" s="1"/>
      <c r="P483" s="1"/>
      <c r="Q483" s="1"/>
      <c r="R483" s="1"/>
      <c r="S483" s="1"/>
      <c r="T483" s="1"/>
    </row>
    <row r="484" spans="1:20" ht="24.75" customHeight="1" x14ac:dyDescent="0.3">
      <c r="M484" s="1"/>
      <c r="N484" s="1"/>
      <c r="O484" s="1"/>
      <c r="P484" s="1"/>
      <c r="Q484" s="1"/>
      <c r="R484" s="1"/>
      <c r="S484" s="1"/>
      <c r="T484" s="1"/>
    </row>
    <row r="485" spans="1:20" ht="24.75" customHeight="1" x14ac:dyDescent="0.3">
      <c r="M485" s="1"/>
      <c r="N485" s="1"/>
      <c r="O485" s="1"/>
      <c r="P485" s="1"/>
      <c r="Q485" s="1"/>
      <c r="R485" s="1"/>
      <c r="S485" s="1"/>
      <c r="T485" s="1"/>
    </row>
    <row r="486" spans="1:20" s="10" customFormat="1" ht="31.5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38"/>
      <c r="K486" s="38"/>
      <c r="L486" s="38"/>
    </row>
    <row r="487" spans="1:20" s="10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38"/>
      <c r="K487" s="38"/>
      <c r="L487" s="38"/>
    </row>
    <row r="488" spans="1:20" s="10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38"/>
      <c r="K488" s="38"/>
      <c r="L488" s="38"/>
    </row>
    <row r="489" spans="1:20" s="10" customFormat="1" ht="31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38"/>
      <c r="K489" s="38"/>
      <c r="L489" s="38"/>
    </row>
    <row r="490" spans="1:20" s="10" customFormat="1" ht="68.2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38"/>
      <c r="K490" s="38"/>
      <c r="L490" s="38"/>
    </row>
    <row r="491" spans="1:20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38"/>
      <c r="K491" s="38"/>
      <c r="L491" s="38"/>
    </row>
    <row r="492" spans="1:20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38"/>
      <c r="K492" s="38"/>
      <c r="L492" s="38"/>
    </row>
    <row r="493" spans="1:20" s="8" customFormat="1" ht="31.5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38"/>
      <c r="K493" s="38"/>
      <c r="L493" s="38"/>
    </row>
    <row r="494" spans="1:20" s="8" customFormat="1" ht="31.5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38"/>
      <c r="K494" s="38"/>
      <c r="L494" s="38"/>
    </row>
    <row r="495" spans="1:20" s="8" customFormat="1" ht="103.5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38"/>
      <c r="K495" s="38"/>
      <c r="L495" s="38"/>
    </row>
    <row r="496" spans="1:20" s="8" customFormat="1" ht="6.75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38"/>
      <c r="K496" s="38"/>
      <c r="L496" s="38"/>
    </row>
    <row r="497" spans="1:20" s="8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38"/>
      <c r="K497" s="38"/>
      <c r="L497" s="38"/>
    </row>
    <row r="498" spans="1:20" s="8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38"/>
      <c r="K498" s="38"/>
      <c r="L498" s="38"/>
    </row>
    <row r="499" spans="1:20" s="8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38"/>
      <c r="K499" s="38"/>
      <c r="L499" s="38"/>
    </row>
    <row r="500" spans="1:20" s="8" customFormat="1" ht="31.5" hidden="1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38"/>
      <c r="K500" s="38"/>
      <c r="L500" s="38"/>
    </row>
    <row r="501" spans="1:20" s="9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38"/>
      <c r="K501" s="38"/>
      <c r="L501" s="38"/>
    </row>
    <row r="502" spans="1:20" s="9" customFormat="1" ht="31.5" hidden="1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38"/>
      <c r="K502" s="38"/>
      <c r="L502" s="38"/>
    </row>
    <row r="503" spans="1:20" s="9" customFormat="1" ht="31.5" hidden="1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38"/>
      <c r="K503" s="38"/>
      <c r="L503" s="38"/>
    </row>
    <row r="504" spans="1:20" s="9" customFormat="1" ht="31.5" hidden="1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38"/>
      <c r="K504" s="38"/>
      <c r="L504" s="38"/>
    </row>
    <row r="505" spans="1:20" s="9" customFormat="1" ht="31.5" hidden="1" customHeight="1" x14ac:dyDescent="0.3">
      <c r="A505" s="1"/>
      <c r="B505" s="18"/>
      <c r="C505" s="17"/>
      <c r="D505" s="11"/>
      <c r="E505" s="11"/>
      <c r="F505" s="22"/>
      <c r="G505" s="12"/>
      <c r="H505" s="12"/>
      <c r="I505" s="38"/>
      <c r="J505" s="38"/>
      <c r="K505" s="38"/>
      <c r="L505" s="38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31.5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27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24" hidden="1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hidden="1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hidden="1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hidden="1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hidden="1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hidden="1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ht="31.5" customHeight="1" x14ac:dyDescent="0.3">
      <c r="M520" s="1"/>
      <c r="N520" s="1"/>
      <c r="O520" s="1"/>
      <c r="P520" s="1"/>
      <c r="Q520" s="1"/>
      <c r="R520" s="1"/>
      <c r="S520" s="1"/>
      <c r="T520" s="1"/>
    </row>
    <row r="521" spans="1:20" ht="31.5" customHeight="1" x14ac:dyDescent="0.3">
      <c r="M521" s="1"/>
      <c r="N521" s="1"/>
      <c r="O521" s="1"/>
      <c r="P521" s="1"/>
      <c r="Q521" s="1"/>
      <c r="R521" s="1"/>
      <c r="S521" s="1"/>
      <c r="T521" s="1"/>
    </row>
    <row r="522" spans="1:20" ht="31.5" customHeight="1" x14ac:dyDescent="0.3">
      <c r="M522" s="1"/>
      <c r="N522" s="1"/>
      <c r="O522" s="1"/>
      <c r="P522" s="1"/>
      <c r="Q522" s="1"/>
      <c r="R522" s="1"/>
      <c r="S522" s="1"/>
      <c r="T522" s="1"/>
    </row>
    <row r="523" spans="1:20" ht="31.5" customHeight="1" x14ac:dyDescent="0.3">
      <c r="M523" s="1"/>
      <c r="N523" s="1"/>
      <c r="O523" s="1"/>
      <c r="P523" s="1"/>
      <c r="Q523" s="1"/>
      <c r="R523" s="1"/>
      <c r="S523" s="1"/>
      <c r="T523" s="1"/>
    </row>
    <row r="524" spans="1:20" ht="31.5" customHeight="1" x14ac:dyDescent="0.3">
      <c r="M524" s="1"/>
      <c r="N524" s="1"/>
      <c r="O524" s="1"/>
      <c r="P524" s="1"/>
      <c r="Q524" s="1"/>
      <c r="R524" s="1"/>
      <c r="S524" s="1"/>
      <c r="T524" s="1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s="9" customFormat="1" ht="31.5" customHeight="1" x14ac:dyDescent="0.3">
      <c r="A526" s="1"/>
      <c r="B526" s="18"/>
      <c r="C526" s="17"/>
      <c r="D526" s="11"/>
      <c r="E526" s="11"/>
      <c r="F526" s="22"/>
      <c r="G526" s="12"/>
      <c r="H526" s="12"/>
      <c r="I526" s="38"/>
      <c r="J526" s="38"/>
      <c r="K526" s="38"/>
      <c r="L526" s="38"/>
    </row>
    <row r="527" spans="1:20" s="9" customFormat="1" ht="31.5" customHeight="1" x14ac:dyDescent="0.3">
      <c r="A527" s="1"/>
      <c r="B527" s="18"/>
      <c r="C527" s="17"/>
      <c r="D527" s="11"/>
      <c r="E527" s="11"/>
      <c r="F527" s="22"/>
      <c r="G527" s="12"/>
      <c r="H527" s="12"/>
      <c r="I527" s="38"/>
      <c r="J527" s="38"/>
      <c r="K527" s="38"/>
      <c r="L527" s="38"/>
      <c r="R527" s="9" t="s">
        <v>33</v>
      </c>
    </row>
    <row r="528" spans="1:20" s="9" customFormat="1" ht="31.5" customHeight="1" x14ac:dyDescent="0.3">
      <c r="A528" s="1"/>
      <c r="B528" s="18"/>
      <c r="C528" s="17"/>
      <c r="D528" s="11"/>
      <c r="E528" s="11"/>
      <c r="F528" s="22"/>
      <c r="G528" s="12"/>
      <c r="H528" s="12"/>
      <c r="I528" s="38"/>
      <c r="J528" s="38"/>
      <c r="K528" s="38"/>
      <c r="L528" s="38"/>
    </row>
    <row r="529" spans="1:20" s="9" customFormat="1" ht="31.5" customHeight="1" x14ac:dyDescent="0.3">
      <c r="A529" s="1"/>
      <c r="B529" s="18"/>
      <c r="C529" s="17"/>
      <c r="D529" s="11"/>
      <c r="E529" s="11"/>
      <c r="F529" s="22"/>
      <c r="G529" s="12"/>
      <c r="H529" s="12"/>
      <c r="I529" s="38"/>
      <c r="J529" s="38"/>
      <c r="K529" s="38"/>
      <c r="L529" s="38"/>
    </row>
    <row r="530" spans="1:20" s="9" customFormat="1" ht="31.5" customHeight="1" x14ac:dyDescent="0.3">
      <c r="A530" s="1"/>
      <c r="B530" s="18"/>
      <c r="C530" s="17"/>
      <c r="D530" s="11"/>
      <c r="E530" s="11"/>
      <c r="F530" s="22"/>
      <c r="G530" s="12"/>
      <c r="H530" s="12"/>
      <c r="I530" s="38"/>
      <c r="J530" s="38"/>
      <c r="K530" s="38"/>
      <c r="L530" s="38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ht="31.5" customHeight="1" x14ac:dyDescent="0.3">
      <c r="M544" s="1"/>
      <c r="N544" s="1"/>
      <c r="O544" s="1"/>
      <c r="P544" s="1"/>
      <c r="Q544" s="1"/>
      <c r="R544" s="1"/>
      <c r="S544" s="1"/>
      <c r="T544" s="1"/>
    </row>
    <row r="545" spans="1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:20" ht="31.5" customHeight="1" x14ac:dyDescent="0.3">
      <c r="M547" s="1"/>
      <c r="N547" s="1"/>
      <c r="O547" s="1"/>
      <c r="P547" s="1"/>
      <c r="Q547" s="1"/>
      <c r="R547" s="1"/>
      <c r="S547" s="1"/>
      <c r="T547" s="1"/>
    </row>
    <row r="548" spans="1:20" ht="31.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:20" ht="31.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:20" s="9" customFormat="1" ht="31.5" customHeight="1" x14ac:dyDescent="0.3">
      <c r="A550" s="1"/>
      <c r="B550" s="18"/>
      <c r="C550" s="17"/>
      <c r="D550" s="11"/>
      <c r="E550" s="11"/>
      <c r="F550" s="22"/>
      <c r="G550" s="12"/>
      <c r="H550" s="12"/>
      <c r="I550" s="38"/>
      <c r="J550" s="38"/>
      <c r="K550" s="38"/>
      <c r="L550" s="38"/>
    </row>
    <row r="551" spans="1:20" ht="31.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:20" ht="31.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:20" x14ac:dyDescent="0.3">
      <c r="M553" s="1"/>
      <c r="N553" s="1"/>
      <c r="O553" s="1"/>
      <c r="P553" s="1"/>
      <c r="Q553" s="1"/>
      <c r="R553" s="1"/>
      <c r="S553" s="1"/>
      <c r="T553" s="1"/>
    </row>
    <row r="554" spans="1:20" ht="21.7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:20" ht="41.2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:20" ht="24.9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:20" ht="49.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24.9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51.7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24.9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51.7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24.95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ht="75.75" customHeight="1" x14ac:dyDescent="0.3">
      <c r="M575" s="1"/>
      <c r="N575" s="1"/>
      <c r="O575" s="1"/>
      <c r="P575" s="1"/>
      <c r="Q575" s="1"/>
      <c r="R575" s="1"/>
      <c r="S575" s="1"/>
      <c r="T575" s="1"/>
    </row>
    <row r="576" spans="13:20" ht="24.95" customHeight="1" x14ac:dyDescent="0.3">
      <c r="M576" s="1"/>
      <c r="N576" s="1"/>
      <c r="O576" s="1"/>
      <c r="P576" s="1"/>
      <c r="Q576" s="1"/>
      <c r="R576" s="1"/>
      <c r="S576" s="1"/>
      <c r="T576" s="1"/>
    </row>
    <row r="577" spans="13:20" ht="24.95" customHeight="1" x14ac:dyDescent="0.3">
      <c r="M577" s="1"/>
      <c r="N577" s="1"/>
      <c r="O577" s="1"/>
      <c r="P577" s="1"/>
      <c r="Q577" s="1"/>
      <c r="R577" s="1"/>
      <c r="S577" s="1"/>
      <c r="T577" s="1"/>
    </row>
    <row r="578" spans="13:20" ht="24.95" customHeight="1" x14ac:dyDescent="0.3">
      <c r="M578" s="1"/>
      <c r="N578" s="1"/>
      <c r="O578" s="1"/>
      <c r="P578" s="1"/>
      <c r="Q578" s="1"/>
      <c r="R578" s="1"/>
      <c r="S578" s="1"/>
      <c r="T578" s="1"/>
    </row>
    <row r="579" spans="13:20" ht="24.9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ht="96" customHeight="1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x14ac:dyDescent="0.3">
      <c r="M584" s="1"/>
      <c r="N584" s="1"/>
      <c r="O584" s="1"/>
      <c r="P584" s="1"/>
      <c r="Q584" s="1"/>
      <c r="R584" s="1"/>
      <c r="S584" s="1"/>
      <c r="T584" s="1"/>
    </row>
    <row r="585" spans="13:20" ht="49.5" customHeight="1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x14ac:dyDescent="0.3">
      <c r="M588" s="1"/>
      <c r="N588" s="1"/>
      <c r="O588" s="1"/>
      <c r="P588" s="1"/>
      <c r="Q588" s="1"/>
      <c r="R588" s="1"/>
      <c r="S588" s="1"/>
      <c r="T588" s="1"/>
    </row>
    <row r="589" spans="13:20" x14ac:dyDescent="0.3">
      <c r="M589" s="1"/>
      <c r="N589" s="1"/>
      <c r="O589" s="1"/>
      <c r="P589" s="1"/>
      <c r="Q589" s="1"/>
      <c r="R589" s="1"/>
      <c r="S589" s="1"/>
      <c r="T589" s="1"/>
    </row>
    <row r="590" spans="13:20" ht="63.75" customHeight="1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30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51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x14ac:dyDescent="0.3">
      <c r="M596" s="1"/>
      <c r="N596" s="1"/>
      <c r="O596" s="1"/>
      <c r="P596" s="1"/>
      <c r="Q596" s="1"/>
      <c r="R596" s="1"/>
      <c r="S596" s="1"/>
      <c r="T596" s="1"/>
    </row>
    <row r="597" spans="13:20" x14ac:dyDescent="0.3">
      <c r="M597" s="1"/>
      <c r="N597" s="1"/>
      <c r="O597" s="1"/>
      <c r="P597" s="1"/>
      <c r="Q597" s="1"/>
      <c r="R597" s="1"/>
      <c r="S597" s="1"/>
      <c r="T597" s="1"/>
    </row>
    <row r="598" spans="13:20" x14ac:dyDescent="0.3">
      <c r="M598" s="1"/>
      <c r="N598" s="1"/>
      <c r="O598" s="1"/>
      <c r="P598" s="1"/>
      <c r="Q598" s="1"/>
      <c r="R598" s="1"/>
      <c r="S598" s="1"/>
      <c r="T598" s="1"/>
    </row>
    <row r="599" spans="13:20" x14ac:dyDescent="0.3">
      <c r="M599" s="1"/>
      <c r="N599" s="1"/>
      <c r="O599" s="1"/>
      <c r="P599" s="1"/>
      <c r="Q599" s="1"/>
      <c r="R599" s="1"/>
      <c r="S599" s="1"/>
      <c r="T599" s="1"/>
    </row>
    <row r="600" spans="13:20" ht="75" customHeight="1" x14ac:dyDescent="0.3">
      <c r="M600" s="1"/>
      <c r="N600" s="1"/>
      <c r="O600" s="1"/>
      <c r="P600" s="1"/>
      <c r="Q600" s="1"/>
      <c r="R600" s="1"/>
      <c r="S600" s="1"/>
      <c r="T600" s="1"/>
    </row>
    <row r="601" spans="13:20" ht="24.95" customHeight="1" x14ac:dyDescent="0.3">
      <c r="M601" s="1"/>
      <c r="N601" s="1"/>
      <c r="O601" s="1"/>
      <c r="P601" s="1"/>
      <c r="Q601" s="1"/>
      <c r="R601" s="1"/>
      <c r="S601" s="1"/>
      <c r="T601" s="1"/>
    </row>
    <row r="602" spans="13:20" ht="24.95" customHeight="1" x14ac:dyDescent="0.3">
      <c r="M602" s="1"/>
      <c r="N602" s="1"/>
      <c r="O602" s="1"/>
      <c r="P602" s="1"/>
      <c r="Q602" s="1"/>
      <c r="R602" s="1"/>
      <c r="S602" s="1"/>
      <c r="T602" s="1"/>
    </row>
    <row r="603" spans="13:20" ht="24.95" customHeight="1" x14ac:dyDescent="0.3">
      <c r="M603" s="1"/>
      <c r="N603" s="1"/>
      <c r="O603" s="1"/>
      <c r="P603" s="1"/>
      <c r="Q603" s="1"/>
      <c r="R603" s="1"/>
      <c r="S603" s="1"/>
      <c r="T603" s="1"/>
    </row>
    <row r="604" spans="13:20" ht="24.95" customHeight="1" x14ac:dyDescent="0.3">
      <c r="M604" s="1"/>
      <c r="N604" s="1"/>
      <c r="O604" s="1"/>
      <c r="P604" s="1"/>
      <c r="Q604" s="1"/>
      <c r="R604" s="1"/>
      <c r="S604" s="1"/>
      <c r="T604" s="1"/>
    </row>
    <row r="605" spans="13:20" ht="55.5" customHeight="1" thickBot="1" x14ac:dyDescent="0.35">
      <c r="M605" s="1"/>
      <c r="N605" s="1"/>
      <c r="O605" s="1"/>
      <c r="P605" s="1"/>
      <c r="Q605" s="1"/>
      <c r="R605" s="1"/>
      <c r="S605" s="1"/>
      <c r="T605" s="1"/>
    </row>
    <row r="606" spans="13:20" ht="20.25" customHeight="1" thickBot="1" x14ac:dyDescent="0.35">
      <c r="M606" s="32"/>
      <c r="N606" s="32"/>
      <c r="O606" s="32"/>
      <c r="P606" s="32"/>
      <c r="Q606" s="32"/>
      <c r="R606" s="32"/>
      <c r="S606" s="32"/>
      <c r="T606" s="33"/>
    </row>
    <row r="607" spans="13:20" x14ac:dyDescent="0.3">
      <c r="M607" s="1"/>
      <c r="N607" s="1"/>
      <c r="O607" s="1"/>
      <c r="P607" s="1"/>
      <c r="Q607" s="1"/>
      <c r="R607" s="1"/>
      <c r="S607" s="1"/>
      <c r="T607" s="1"/>
    </row>
    <row r="608" spans="13:20" x14ac:dyDescent="0.3">
      <c r="M608" s="1"/>
      <c r="N608" s="1"/>
      <c r="O608" s="1"/>
      <c r="P608" s="1"/>
      <c r="Q608" s="1"/>
      <c r="R608" s="1"/>
      <c r="S608" s="1"/>
      <c r="T608" s="1"/>
    </row>
    <row r="609" spans="13:20" x14ac:dyDescent="0.3">
      <c r="M609" s="1"/>
      <c r="N609" s="1"/>
      <c r="O609" s="1"/>
      <c r="P609" s="1"/>
      <c r="Q609" s="1"/>
      <c r="R609" s="1"/>
      <c r="S609" s="1"/>
      <c r="T609" s="1"/>
    </row>
    <row r="610" spans="13:20" x14ac:dyDescent="0.3">
      <c r="M610" s="1"/>
      <c r="N610" s="1"/>
      <c r="O610" s="1"/>
      <c r="P610" s="1"/>
      <c r="Q610" s="1"/>
      <c r="R610" s="1"/>
      <c r="S610" s="1"/>
      <c r="T610" s="1"/>
    </row>
    <row r="611" spans="13:20" x14ac:dyDescent="0.3">
      <c r="M611" s="1"/>
      <c r="N611" s="1"/>
      <c r="O611" s="1"/>
      <c r="P611" s="1"/>
      <c r="Q611" s="1"/>
      <c r="R611" s="1"/>
      <c r="S611" s="1"/>
      <c r="T611" s="1"/>
    </row>
    <row r="612" spans="13:20" x14ac:dyDescent="0.3">
      <c r="M612" s="1"/>
      <c r="N612" s="1"/>
      <c r="O612" s="1"/>
      <c r="P612" s="1"/>
      <c r="Q612" s="1"/>
      <c r="R612" s="1"/>
      <c r="S612" s="1"/>
      <c r="T612" s="1"/>
    </row>
    <row r="613" spans="13:20" x14ac:dyDescent="0.3">
      <c r="P613" s="29"/>
    </row>
    <row r="614" spans="13:20" x14ac:dyDescent="0.3">
      <c r="O614" s="19"/>
      <c r="P614" s="29"/>
    </row>
    <row r="615" spans="13:20" ht="30" x14ac:dyDescent="0.4">
      <c r="M615" s="25"/>
      <c r="N615" s="24"/>
      <c r="O615" s="24"/>
      <c r="P615" s="23" t="s">
        <v>36</v>
      </c>
      <c r="Q615" s="26"/>
      <c r="R615" s="30"/>
      <c r="S615" s="26"/>
      <c r="T615" s="26"/>
    </row>
    <row r="616" spans="13:20" x14ac:dyDescent="0.3">
      <c r="P616" s="29"/>
      <c r="R616" s="31"/>
    </row>
    <row r="617" spans="13:20" x14ac:dyDescent="0.3">
      <c r="P617" s="29"/>
      <c r="R617" s="31"/>
    </row>
    <row r="618" spans="13:20" x14ac:dyDescent="0.3">
      <c r="P618" s="29"/>
      <c r="R618" s="31"/>
    </row>
  </sheetData>
  <mergeCells count="82">
    <mergeCell ref="J105:L105"/>
    <mergeCell ref="B86:B90"/>
    <mergeCell ref="C86:C90"/>
    <mergeCell ref="D86:D90"/>
    <mergeCell ref="E86:E90"/>
    <mergeCell ref="B91:B95"/>
    <mergeCell ref="C91:C95"/>
    <mergeCell ref="C96:C102"/>
    <mergeCell ref="D96:D102"/>
    <mergeCell ref="E96:E102"/>
    <mergeCell ref="B105:G105"/>
    <mergeCell ref="H96:L96"/>
    <mergeCell ref="G96:G97"/>
    <mergeCell ref="F96:F97"/>
    <mergeCell ref="D91:D95"/>
    <mergeCell ref="E91:E95"/>
    <mergeCell ref="C13:P15"/>
    <mergeCell ref="H18:H19"/>
    <mergeCell ref="F17:F19"/>
    <mergeCell ref="E21:E25"/>
    <mergeCell ref="D26:D30"/>
    <mergeCell ref="E26:E30"/>
    <mergeCell ref="D21:D25"/>
    <mergeCell ref="C21:C25"/>
    <mergeCell ref="K18:K19"/>
    <mergeCell ref="I18:I19"/>
    <mergeCell ref="G17:G19"/>
    <mergeCell ref="J18:J19"/>
    <mergeCell ref="L18:L19"/>
    <mergeCell ref="C26:C30"/>
    <mergeCell ref="H17:T17"/>
    <mergeCell ref="C31:C35"/>
    <mergeCell ref="E41:E45"/>
    <mergeCell ref="E36:E40"/>
    <mergeCell ref="D36:D40"/>
    <mergeCell ref="C36:C40"/>
    <mergeCell ref="D31:D35"/>
    <mergeCell ref="C41:C45"/>
    <mergeCell ref="D41:D45"/>
    <mergeCell ref="E31:E35"/>
    <mergeCell ref="B26:B30"/>
    <mergeCell ref="B56:B60"/>
    <mergeCell ref="B36:B40"/>
    <mergeCell ref="B41:B45"/>
    <mergeCell ref="B46:B50"/>
    <mergeCell ref="B51:B55"/>
    <mergeCell ref="B31:B35"/>
    <mergeCell ref="B17:B19"/>
    <mergeCell ref="C17:C19"/>
    <mergeCell ref="E17:E19"/>
    <mergeCell ref="D17:D19"/>
    <mergeCell ref="B21:B25"/>
    <mergeCell ref="E51:E55"/>
    <mergeCell ref="D51:D55"/>
    <mergeCell ref="E76:E80"/>
    <mergeCell ref="E81:E85"/>
    <mergeCell ref="D81:D85"/>
    <mergeCell ref="E61:E65"/>
    <mergeCell ref="E56:E60"/>
    <mergeCell ref="D56:D60"/>
    <mergeCell ref="D61:D65"/>
    <mergeCell ref="D76:D80"/>
    <mergeCell ref="E71:E75"/>
    <mergeCell ref="D66:D70"/>
    <mergeCell ref="E66:E70"/>
    <mergeCell ref="D71:D75"/>
    <mergeCell ref="B1:G5"/>
    <mergeCell ref="C56:C60"/>
    <mergeCell ref="D46:D50"/>
    <mergeCell ref="B76:B80"/>
    <mergeCell ref="B81:B85"/>
    <mergeCell ref="C81:C85"/>
    <mergeCell ref="C76:C80"/>
    <mergeCell ref="B61:B65"/>
    <mergeCell ref="B66:B70"/>
    <mergeCell ref="B71:B75"/>
    <mergeCell ref="C61:C65"/>
    <mergeCell ref="C66:C70"/>
    <mergeCell ref="C71:C75"/>
    <mergeCell ref="C46:C50"/>
    <mergeCell ref="C51:C55"/>
    <mergeCell ref="E46:E50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50" max="13" man="1"/>
    <brk id="90" max="1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OGS1</cp:lastModifiedBy>
  <cp:lastPrinted>2024-01-26T13:55:08Z</cp:lastPrinted>
  <dcterms:created xsi:type="dcterms:W3CDTF">2016-02-05T07:01:02Z</dcterms:created>
  <dcterms:modified xsi:type="dcterms:W3CDTF">2024-02-05T06:33:29Z</dcterms:modified>
</cp:coreProperties>
</file>